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" sheetId="1" r:id="rId1"/>
  </sheets>
  <definedNames>
    <definedName name="_xlnm.Print_Area" localSheetId="0">'1'!$A$1:$P$315</definedName>
  </definedNames>
  <calcPr fullCalcOnLoad="1"/>
</workbook>
</file>

<file path=xl/sharedStrings.xml><?xml version="1.0" encoding="utf-8"?>
<sst xmlns="http://schemas.openxmlformats.org/spreadsheetml/2006/main" count="915" uniqueCount="221">
  <si>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</si>
  <si>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</si>
  <si>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</si>
  <si>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</si>
  <si>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</si>
  <si>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</si>
  <si>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</si>
  <si>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</si>
  <si>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</si>
  <si>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</si>
  <si>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</si>
  <si>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</si>
  <si>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</si>
  <si>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</si>
  <si>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</si>
  <si>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</si>
  <si>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</si>
  <si>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</si>
  <si>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</si>
  <si>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</si>
  <si>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</si>
  <si>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</si>
  <si>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</si>
  <si>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</si>
  <si>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</si>
  <si>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</si>
  <si>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</si>
  <si>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</si>
  <si>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</si>
  <si>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</si>
  <si>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</si>
  <si>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</si>
  <si>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</si>
  <si>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</si>
  <si>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</si>
  <si>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</si>
  <si>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</si>
  <si>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</si>
  <si>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</si>
  <si>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</si>
  <si>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</si>
  <si>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</si>
  <si>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</si>
  <si>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</si>
  <si>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</si>
  <si>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</si>
  <si>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</si>
  <si>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</si>
  <si>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</si>
  <si>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</si>
  <si>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</si>
  <si>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</si>
  <si>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</si>
  <si>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</si>
  <si>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</si>
  <si>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</si>
  <si>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</si>
  <si>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</si>
  <si>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</si>
  <si>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</si>
  <si>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</si>
  <si>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</si>
  <si>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</si>
  <si>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</si>
  <si>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</si>
  <si>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</si>
  <si>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</si>
  <si>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</si>
  <si>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</si>
  <si>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</si>
  <si>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</si>
  <si>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</si>
  <si>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</si>
  <si>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</si>
  <si>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</si>
  <si>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</si>
  <si>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</si>
  <si>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</si>
  <si>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</si>
  <si>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</si>
  <si>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</si>
  <si>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</si>
  <si>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</si>
  <si>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</si>
  <si>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2020- 2022 РОКИ індивідуальний (Форма 2020-2)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</si>
  <si>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</si>
  <si>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</si>
  <si>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</si>
  <si>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1) надходження для виконання бюджетної програми у 2020- 2022роках: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</si>
  <si>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</si>
  <si>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</si>
  <si>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</si>
  <si>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</si>
  <si>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</si>
  <si>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</si>
  <si>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</si>
  <si>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2018рік (звіт)</t>
  </si>
  <si>
    <t>2) надання кредитів за кодами Класифікації кредитування бюджету у 2018 - 2020 роках:</t>
  </si>
  <si>
    <t>2020рік (проект)</t>
  </si>
  <si>
    <t>3) видатки за кодами Економічної класифікації видатків бюджету у 2021 - 2022роках: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</si>
  <si>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</si>
  <si>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2018 - 2020роках:</t>
  </si>
  <si>
    <t>2) витрати за напрямами використання бюджетних коштів у 2021- 2022 роках:</t>
  </si>
  <si>
    <t>2022рік (прогноз)</t>
  </si>
  <si>
    <t>1) результативні показники бюджетної програми у 2018- 2020 роках:</t>
  </si>
  <si>
    <t>2019рік (затверджено)</t>
  </si>
  <si>
    <t>2) результативні показники бюджетної програми у 2021 - 2022 роках:</t>
  </si>
  <si>
    <t>2021рік (прогноз)</t>
  </si>
  <si>
    <t>2019 рік (план)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</si>
  <si>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</si>
  <si>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</si>
  <si>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</si>
  <si>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</si>
  <si>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1) міські програми, які виконуються в межах бюджетної програми у 2018 - 2020 роках:</t>
  </si>
  <si>
    <t>(грн.)</t>
  </si>
  <si>
    <t>Найменування міської програми</t>
  </si>
  <si>
    <t>220 рік (проект)</t>
  </si>
  <si>
    <t>2) міські програми, які виконуються в межах бюджетної програми у 2021 - 2022роках: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</si>
  <si>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</si>
  <si>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2021 - 2022 роки.</t>
  </si>
  <si>
    <t>14. Бюджетні зобов'язання у 2018 - 2022роках:</t>
  </si>
  <si>
    <t>1) кредиторська заборгованість місцевого бюджету у 2018 році:</t>
  </si>
  <si>
    <t>2) кредиторська заборгованість міського бюджету у 2019- 2020 роках:</t>
  </si>
  <si>
    <t>2019 рік</t>
  </si>
  <si>
    <t>2020рік</t>
  </si>
  <si>
    <t>3) дебіторська заборгованість у 2021 - 2022 роках:</t>
  </si>
  <si>
    <t>Дебіторська заборгованість на 01.01.2018</t>
  </si>
  <si>
    <t>Очікувана дебіторська заборгованість на 01.01.2020</t>
  </si>
  <si>
    <t xml:space="preserve">             (грн)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</si>
  <si>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</si>
  <si>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</si>
  <si>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</si>
  <si>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</si>
  <si>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</si>
  <si>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</si>
  <si>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.</t>
  </si>
  <si>
    <t xml:space="preserve">4. Мета та завдання бюджетної програми на 2020 - 2022роки:         
</t>
  </si>
  <si>
    <t>Оплата праці</t>
  </si>
  <si>
    <t>Видатки на відрядження</t>
  </si>
  <si>
    <t>Оплата електроенергії</t>
  </si>
  <si>
    <t>Середнє число ставок обслуговуючого та технічного персоналу</t>
  </si>
  <si>
    <t>од.</t>
  </si>
  <si>
    <t>розрахунок</t>
  </si>
  <si>
    <t>%</t>
  </si>
  <si>
    <t>О824</t>
  </si>
  <si>
    <t>Нарахування на заробітну плату</t>
  </si>
  <si>
    <t>Предмети,матеріали,обладнання та інвентар</t>
  </si>
  <si>
    <t>Оплата послуг(крім комунальних)</t>
  </si>
  <si>
    <t>Оплата водопостачання і водовідведення</t>
  </si>
  <si>
    <t>Оплата природного газу</t>
  </si>
  <si>
    <t>кількість установ</t>
  </si>
  <si>
    <t>мережа</t>
  </si>
  <si>
    <t>середнє число окладів (ставок)</t>
  </si>
  <si>
    <t>штатний  розпис</t>
  </si>
  <si>
    <t>середнє число окладів (ставок) керівних працівників</t>
  </si>
  <si>
    <t>середнє число окладів (ставок) спеціалістів</t>
  </si>
  <si>
    <t>площа приміщень</t>
  </si>
  <si>
    <t>м.кв.</t>
  </si>
  <si>
    <t>паспорт приміщення</t>
  </si>
  <si>
    <t>площа приміщень у тому числі виставкова площа</t>
  </si>
  <si>
    <t>кошторис</t>
  </si>
  <si>
    <t>кількість проведених виставок у музеях</t>
  </si>
  <si>
    <t>звіт</t>
  </si>
  <si>
    <t xml:space="preserve">кількість екскурсій у музеях </t>
  </si>
  <si>
    <t xml:space="preserve">кількість екскурсій на виставках </t>
  </si>
  <si>
    <t>кількість експонатів- усього</t>
  </si>
  <si>
    <t xml:space="preserve"> од.</t>
  </si>
  <si>
    <t>в тому числі експонувалось у звітному періоді</t>
  </si>
  <si>
    <t xml:space="preserve">кількість відвідувачів виставок </t>
  </si>
  <si>
    <t>осіб</t>
  </si>
  <si>
    <t>у тому числі:</t>
  </si>
  <si>
    <t>безкоштовно</t>
  </si>
  <si>
    <t>кількість відвідувачів музеїв</t>
  </si>
  <si>
    <t xml:space="preserve">за реалізованими  квитками </t>
  </si>
  <si>
    <t xml:space="preserve">безкоштовно </t>
  </si>
  <si>
    <t>плановий обсяг доходів музеїв</t>
  </si>
  <si>
    <t>у тому числі доходи від реалізованих квитків</t>
  </si>
  <si>
    <t>середня вартість одного квитка</t>
  </si>
  <si>
    <t>грн.</t>
  </si>
  <si>
    <t>середні витрати на одного відвідувача музею</t>
  </si>
  <si>
    <t>середні витрати на 1 кв. м виставкової площі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</si>
  <si>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</si>
  <si>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музеїв у плановому періоді відповідно до фактичного показника попереднього періоду</t>
  </si>
  <si>
    <t>відсоток предметів, які експонуються, у загальній кількості експонатів основного музейного фонду</t>
  </si>
  <si>
    <t>у тому числі буде експонуватись у плановому періоді</t>
  </si>
  <si>
    <t>середні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</si>
  <si>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</si>
  <si>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1.  Посадові оклади</t>
  </si>
  <si>
    <t>2. Обов”язкові надбавки та доплати</t>
  </si>
  <si>
    <t>3. Щорічні разові виплати - всього, в т.ч.:</t>
  </si>
  <si>
    <t>3.2. Щорічна грошова винагорода</t>
  </si>
  <si>
    <t>3.3. Матеріальна допомога на вирішення соціально-побутових питань</t>
  </si>
  <si>
    <t xml:space="preserve">4. Стимулюючі доплати та надбавки </t>
  </si>
  <si>
    <t>5. Премії</t>
  </si>
  <si>
    <t>6. Індексація</t>
  </si>
  <si>
    <t xml:space="preserve">Спеціалісти </t>
  </si>
  <si>
    <t>3.1. Матеріальна допомога на оздоровлення</t>
  </si>
  <si>
    <t>ВСЬОГО</t>
  </si>
  <si>
    <t>Керівні працівники</t>
  </si>
  <si>
    <t>Обслуговуючий та технічний персонал</t>
  </si>
  <si>
    <t>Робітники</t>
  </si>
  <si>
    <t>Разом</t>
  </si>
  <si>
    <t>Керівних працівників</t>
  </si>
  <si>
    <t>Спеціалістів</t>
  </si>
  <si>
    <t>На початок періоду</t>
  </si>
  <si>
    <t>На кінець періоду</t>
  </si>
  <si>
    <t>А.В. Бец</t>
  </si>
  <si>
    <t>Л.А. Брик</t>
  </si>
  <si>
    <t>Окремі заходи по реалізації державних(регіональних)програм, не віднесені до заходів розвитку</t>
  </si>
  <si>
    <t>Інші поточні видатки</t>
  </si>
  <si>
    <t>видатки  на забезпечення діяльності музеїв</t>
  </si>
  <si>
    <t>видатки на забезпечення діяльності музеїв</t>
  </si>
  <si>
    <r>
      <t xml:space="preserve">1) мета бюджетної програми, строки її реалізації:  </t>
    </r>
    <r>
      <rPr>
        <sz val="12"/>
        <color indexed="8"/>
        <rFont val="Times New Roman"/>
        <family val="1"/>
      </rPr>
      <t xml:space="preserve">Вивчення, збереження і викоистання матеріальної та духовної культури, залучення громадян до надбань  національноїі світової історико-культурної спадщини. 
</t>
    </r>
  </si>
  <si>
    <t>1. Управління культури, туризму та інформації Дунаєвецької  міської ради</t>
  </si>
  <si>
    <r>
      <t>2) завдання бюджетної програми:</t>
    </r>
    <r>
      <rPr>
        <sz val="12"/>
        <color indexed="8"/>
        <rFont val="Times New Roman"/>
        <family val="1"/>
      </rPr>
      <t xml:space="preserve"> Забезпечення збереження популяризації духовного надбання нації(розвиток інфраструктури музеїв), забезпечення виставкової діяльності</t>
    </r>
  </si>
  <si>
    <r>
      <t xml:space="preserve">3) підстави реалізації бюджетної програми : </t>
    </r>
    <r>
      <rPr>
        <sz val="12"/>
        <color indexed="8"/>
        <rFont val="Times New Roman"/>
        <family val="1"/>
      </rPr>
      <t xml:space="preserve"> Бюджетний Кодекс  України, Наказ  МФУ "По деякі питання запровадження програмно-цільового методу складання та виконання місцевих бюджетів " від 26.08.2014р. №836, Закон України від 29 червня 1995 року "Про музеї та музейну справу" №249/95, Наказ МФУ, Міністерства культури і туризму України від 01.10.2010р. №1150/41 "Про затвердження Типового переліку бюджетних програм та результативних показників їх виконання  місцевих бюджетів у галузі "Культура".</t>
    </r>
  </si>
  <si>
    <t>Начальник управління</t>
  </si>
  <si>
    <t>Забезпечення діяльності музеїв і виставок</t>
  </si>
  <si>
    <t>2. Управління культури, туризму та інформації Дунаєвецької  міської ради</t>
  </si>
  <si>
    <t>За послуги,що надаються бюджетнимиустановами згідно їх основної діяльності</t>
  </si>
  <si>
    <t>Забезпечення діяльності музеїв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</si>
</sst>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"/>
    <numFmt numFmtId="186" formatCode="0.0000"/>
    <numFmt numFmtId="187" formatCode="0.000"/>
    <numFmt numFmtId="188" formatCode="0.0"/>
    <numFmt numFmtId="18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4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left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33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center"/>
    </xf>
    <xf numFmtId="188" fontId="43" fillId="34" borderId="11" xfId="0" applyNumberFormat="1" applyFont="1" applyFill="1" applyBorder="1" applyAlignment="1">
      <alignment horizontal="center" vertical="center" wrapText="1"/>
    </xf>
    <xf numFmtId="188" fontId="7" fillId="34" borderId="11" xfId="0" applyNumberFormat="1" applyFont="1" applyFill="1" applyBorder="1" applyAlignment="1">
      <alignment horizontal="center"/>
    </xf>
    <xf numFmtId="1" fontId="43" fillId="34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34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top" wrapText="1"/>
    </xf>
    <xf numFmtId="184" fontId="7" fillId="0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0" fontId="6" fillId="34" borderId="11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188" fontId="7" fillId="0" borderId="1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34" borderId="1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/>
    </xf>
    <xf numFmtId="2" fontId="8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6"/>
  <sheetViews>
    <sheetView tabSelected="1" zoomScalePageLayoutView="0" workbookViewId="0" topLeftCell="A79">
      <selection activeCell="M79" sqref="M79"/>
    </sheetView>
  </sheetViews>
  <sheetFormatPr defaultColWidth="9.140625" defaultRowHeight="15"/>
  <cols>
    <col min="1" max="1" width="11.421875" style="1" customWidth="1"/>
    <col min="2" max="2" width="45.8515625" style="1" customWidth="1"/>
    <col min="3" max="3" width="12.57421875" style="1" customWidth="1"/>
    <col min="4" max="4" width="14.00390625" style="1" customWidth="1"/>
    <col min="5" max="5" width="12.57421875" style="1" customWidth="1"/>
    <col min="6" max="6" width="12.7109375" style="1" customWidth="1"/>
    <col min="7" max="7" width="12.28125" style="1" customWidth="1"/>
    <col min="8" max="8" width="11.28125" style="1" customWidth="1"/>
    <col min="9" max="9" width="11.57421875" style="1" customWidth="1"/>
    <col min="10" max="10" width="11.7109375" style="1" customWidth="1"/>
    <col min="11" max="11" width="11.28125" style="1" customWidth="1"/>
    <col min="12" max="12" width="12.8515625" style="1" customWidth="1"/>
    <col min="13" max="13" width="11.8515625" style="1" customWidth="1"/>
    <col min="14" max="14" width="11.28125" style="1" customWidth="1"/>
    <col min="15" max="16" width="9.140625" style="1" customWidth="1"/>
    <col min="17" max="16384" width="9.140625" style="1" customWidth="1"/>
  </cols>
  <sheetData>
    <row r="1" spans="12:16" ht="11.25" customHeight="1">
      <c r="L1" s="10"/>
      <c r="M1" s="10"/>
      <c r="N1" s="10"/>
      <c r="O1" s="10"/>
      <c r="P1" s="11" t="s">
        <v>0</v>
      </c>
    </row>
    <row r="2" spans="12:16" ht="14.25" customHeight="1">
      <c r="L2" s="10"/>
      <c r="M2" s="10"/>
      <c r="N2" s="10"/>
      <c r="O2" s="10"/>
      <c r="P2" s="11" t="s">
        <v>1</v>
      </c>
    </row>
    <row r="3" spans="12:16" ht="12" customHeight="1">
      <c r="L3" s="10"/>
      <c r="M3" s="10"/>
      <c r="N3" s="10"/>
      <c r="O3" s="10"/>
      <c r="P3" s="11" t="s">
        <v>2</v>
      </c>
    </row>
    <row r="4" spans="12:16" ht="11.25" customHeight="1">
      <c r="L4" s="10"/>
      <c r="M4" s="10"/>
      <c r="N4" s="10"/>
      <c r="O4" s="10"/>
      <c r="P4" s="11" t="s">
        <v>3</v>
      </c>
    </row>
    <row r="5" spans="12:16" ht="12" customHeight="1">
      <c r="L5" s="10"/>
      <c r="M5" s="10"/>
      <c r="N5" s="145" t="s">
        <v>132</v>
      </c>
      <c r="O5" s="146"/>
      <c r="P5" s="146"/>
    </row>
    <row r="6" spans="12:16" ht="12" customHeight="1">
      <c r="L6" s="10"/>
      <c r="M6" s="10"/>
      <c r="N6" s="11"/>
      <c r="O6" s="77"/>
      <c r="P6" s="77"/>
    </row>
    <row r="7" spans="1:16" ht="15">
      <c r="A7" s="147" t="s">
        <v>84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6" ht="15">
      <c r="A8" s="148" t="s">
        <v>213</v>
      </c>
      <c r="B8" s="148"/>
      <c r="C8" s="148"/>
      <c r="D8" s="148"/>
      <c r="E8" s="148"/>
      <c r="F8" s="148"/>
      <c r="G8" s="148"/>
      <c r="H8" s="148"/>
      <c r="I8" s="148"/>
      <c r="J8" s="148"/>
      <c r="K8" s="3"/>
      <c r="L8" s="142">
        <v>10</v>
      </c>
      <c r="M8" s="142"/>
      <c r="N8" s="3"/>
      <c r="O8" s="142">
        <v>42732053</v>
      </c>
      <c r="P8" s="142"/>
    </row>
    <row r="9" spans="1:16" ht="48" customHeight="1">
      <c r="A9" s="139" t="s">
        <v>87</v>
      </c>
      <c r="B9" s="139"/>
      <c r="C9" s="139"/>
      <c r="D9" s="139"/>
      <c r="E9" s="139"/>
      <c r="F9" s="139"/>
      <c r="G9" s="139"/>
      <c r="H9" s="139"/>
      <c r="I9" s="139"/>
      <c r="J9" s="139"/>
      <c r="K9" s="2"/>
      <c r="L9" s="143" t="s">
        <v>78</v>
      </c>
      <c r="M9" s="143"/>
      <c r="N9" s="2"/>
      <c r="O9" s="144" t="s">
        <v>79</v>
      </c>
      <c r="P9" s="144"/>
    </row>
    <row r="10" spans="1:16" ht="15">
      <c r="A10" s="140" t="s">
        <v>218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4"/>
      <c r="L10" s="141">
        <v>101</v>
      </c>
      <c r="M10" s="141"/>
      <c r="N10" s="4"/>
      <c r="O10" s="142">
        <v>42732053</v>
      </c>
      <c r="P10" s="142"/>
    </row>
    <row r="11" spans="1:16" ht="45.75" customHeight="1">
      <c r="A11" s="139" t="s">
        <v>4</v>
      </c>
      <c r="B11" s="139"/>
      <c r="C11" s="139"/>
      <c r="D11" s="139"/>
      <c r="E11" s="139"/>
      <c r="F11" s="139"/>
      <c r="G11" s="139"/>
      <c r="H11" s="139"/>
      <c r="I11" s="139"/>
      <c r="J11" s="139"/>
      <c r="K11" s="2"/>
      <c r="L11" s="143" t="s">
        <v>80</v>
      </c>
      <c r="M11" s="143"/>
      <c r="N11" s="2"/>
      <c r="O11" s="144" t="s">
        <v>79</v>
      </c>
      <c r="P11" s="144"/>
    </row>
    <row r="12" spans="1:16" ht="15">
      <c r="A12" s="5" t="s">
        <v>53</v>
      </c>
      <c r="B12" s="9">
        <v>1014040</v>
      </c>
      <c r="C12" s="138">
        <v>4040</v>
      </c>
      <c r="D12" s="138"/>
      <c r="E12" s="138"/>
      <c r="F12" s="138" t="s">
        <v>144</v>
      </c>
      <c r="G12" s="138"/>
      <c r="H12" s="138" t="s">
        <v>217</v>
      </c>
      <c r="I12" s="138"/>
      <c r="J12" s="138"/>
      <c r="K12" s="138"/>
      <c r="L12" s="138"/>
      <c r="M12" s="138"/>
      <c r="N12" s="6"/>
      <c r="O12" s="138">
        <v>6821810100</v>
      </c>
      <c r="P12" s="138"/>
    </row>
    <row r="13" spans="2:16" ht="39.75" customHeight="1">
      <c r="B13" s="8" t="s">
        <v>85</v>
      </c>
      <c r="C13" s="139" t="s">
        <v>86</v>
      </c>
      <c r="D13" s="139"/>
      <c r="E13" s="139"/>
      <c r="F13" s="139" t="s">
        <v>81</v>
      </c>
      <c r="G13" s="139"/>
      <c r="H13" s="139" t="s">
        <v>82</v>
      </c>
      <c r="I13" s="139"/>
      <c r="J13" s="139"/>
      <c r="K13" s="139"/>
      <c r="L13" s="139"/>
      <c r="M13" s="139"/>
      <c r="N13" s="7"/>
      <c r="O13" s="139" t="s">
        <v>83</v>
      </c>
      <c r="P13" s="139"/>
    </row>
    <row r="14" spans="1:16" s="20" customFormat="1" ht="27" customHeight="1">
      <c r="A14" s="98" t="s">
        <v>136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1:16" s="69" customFormat="1" ht="24.75" customHeight="1">
      <c r="A15" s="137" t="s">
        <v>212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</row>
    <row r="16" spans="1:16" s="20" customFormat="1" ht="29.25" customHeight="1">
      <c r="A16" s="98" t="s">
        <v>214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1:16" s="20" customFormat="1" ht="43.5" customHeight="1">
      <c r="A17" s="98" t="s">
        <v>215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s="20" customFormat="1" ht="15.75" customHeight="1">
      <c r="A18" s="98" t="s">
        <v>76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s="20" customFormat="1" ht="15.75">
      <c r="A19" s="98" t="s">
        <v>88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="20" customFormat="1" ht="15.75">
      <c r="N20" s="20" t="s">
        <v>5</v>
      </c>
    </row>
    <row r="21" spans="1:14" s="20" customFormat="1" ht="15.75">
      <c r="A21" s="96" t="s">
        <v>6</v>
      </c>
      <c r="B21" s="96" t="s">
        <v>7</v>
      </c>
      <c r="C21" s="96" t="s">
        <v>89</v>
      </c>
      <c r="D21" s="96"/>
      <c r="E21" s="96"/>
      <c r="F21" s="96"/>
      <c r="G21" s="96" t="s">
        <v>90</v>
      </c>
      <c r="H21" s="96"/>
      <c r="I21" s="96"/>
      <c r="J21" s="96"/>
      <c r="K21" s="96" t="s">
        <v>91</v>
      </c>
      <c r="L21" s="96"/>
      <c r="M21" s="96"/>
      <c r="N21" s="96"/>
    </row>
    <row r="22" spans="1:14" s="20" customFormat="1" ht="63">
      <c r="A22" s="96"/>
      <c r="B22" s="96"/>
      <c r="C22" s="15" t="s">
        <v>8</v>
      </c>
      <c r="D22" s="15" t="s">
        <v>9</v>
      </c>
      <c r="E22" s="15" t="s">
        <v>10</v>
      </c>
      <c r="F22" s="15" t="s">
        <v>56</v>
      </c>
      <c r="G22" s="15" t="s">
        <v>8</v>
      </c>
      <c r="H22" s="15" t="s">
        <v>9</v>
      </c>
      <c r="I22" s="15" t="s">
        <v>10</v>
      </c>
      <c r="J22" s="15" t="s">
        <v>54</v>
      </c>
      <c r="K22" s="15" t="s">
        <v>8</v>
      </c>
      <c r="L22" s="15" t="s">
        <v>9</v>
      </c>
      <c r="M22" s="15" t="s">
        <v>10</v>
      </c>
      <c r="N22" s="15" t="s">
        <v>55</v>
      </c>
    </row>
    <row r="23" spans="1:14" s="20" customFormat="1" ht="14.25" customHeight="1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15">
        <v>10</v>
      </c>
      <c r="K23" s="15">
        <v>11</v>
      </c>
      <c r="L23" s="15">
        <v>12</v>
      </c>
      <c r="M23" s="15">
        <v>13</v>
      </c>
      <c r="N23" s="15">
        <v>14</v>
      </c>
    </row>
    <row r="24" spans="1:14" s="20" customFormat="1" ht="15.75">
      <c r="A24" s="15" t="s">
        <v>11</v>
      </c>
      <c r="B24" s="25" t="s">
        <v>12</v>
      </c>
      <c r="C24" s="42">
        <v>138575</v>
      </c>
      <c r="D24" s="42" t="s">
        <v>13</v>
      </c>
      <c r="E24" s="42" t="s">
        <v>13</v>
      </c>
      <c r="F24" s="42">
        <v>138575</v>
      </c>
      <c r="G24" s="42">
        <v>407417</v>
      </c>
      <c r="H24" s="42" t="s">
        <v>13</v>
      </c>
      <c r="I24" s="42" t="s">
        <v>13</v>
      </c>
      <c r="J24" s="42">
        <v>407417</v>
      </c>
      <c r="K24" s="42">
        <v>434436</v>
      </c>
      <c r="L24" s="42" t="s">
        <v>13</v>
      </c>
      <c r="M24" s="42" t="s">
        <v>13</v>
      </c>
      <c r="N24" s="42">
        <f>K24</f>
        <v>434436</v>
      </c>
    </row>
    <row r="25" spans="1:14" s="20" customFormat="1" ht="31.5">
      <c r="A25" s="15" t="s">
        <v>11</v>
      </c>
      <c r="B25" s="25" t="s">
        <v>57</v>
      </c>
      <c r="C25" s="42" t="s">
        <v>13</v>
      </c>
      <c r="D25" s="42">
        <v>1733</v>
      </c>
      <c r="E25" s="42" t="s">
        <v>11</v>
      </c>
      <c r="F25" s="42">
        <v>1733</v>
      </c>
      <c r="G25" s="42" t="s">
        <v>13</v>
      </c>
      <c r="H25" s="42">
        <v>3000</v>
      </c>
      <c r="I25" s="42" t="s">
        <v>11</v>
      </c>
      <c r="J25" s="42">
        <v>3000</v>
      </c>
      <c r="K25" s="42" t="s">
        <v>13</v>
      </c>
      <c r="L25" s="42">
        <v>2000</v>
      </c>
      <c r="M25" s="42" t="s">
        <v>11</v>
      </c>
      <c r="N25" s="42">
        <v>2000</v>
      </c>
    </row>
    <row r="26" spans="1:14" s="20" customFormat="1" ht="47.25">
      <c r="A26" s="15">
        <v>25010100</v>
      </c>
      <c r="B26" s="25" t="s">
        <v>219</v>
      </c>
      <c r="C26" s="42"/>
      <c r="D26" s="42">
        <v>1733</v>
      </c>
      <c r="E26" s="42"/>
      <c r="F26" s="42">
        <v>1733</v>
      </c>
      <c r="G26" s="42"/>
      <c r="H26" s="42">
        <v>3000</v>
      </c>
      <c r="I26" s="42"/>
      <c r="J26" s="42">
        <v>3000</v>
      </c>
      <c r="K26" s="42"/>
      <c r="L26" s="42">
        <v>2000</v>
      </c>
      <c r="M26" s="42"/>
      <c r="N26" s="42">
        <v>2000</v>
      </c>
    </row>
    <row r="27" spans="1:14" s="20" customFormat="1" ht="31.5">
      <c r="A27" s="15" t="s">
        <v>11</v>
      </c>
      <c r="B27" s="25" t="s">
        <v>58</v>
      </c>
      <c r="C27" s="42" t="s">
        <v>13</v>
      </c>
      <c r="D27" s="42" t="s">
        <v>11</v>
      </c>
      <c r="E27" s="42" t="s">
        <v>11</v>
      </c>
      <c r="F27" s="42" t="s">
        <v>11</v>
      </c>
      <c r="G27" s="42" t="s">
        <v>13</v>
      </c>
      <c r="H27" s="42"/>
      <c r="I27" s="42" t="s">
        <v>11</v>
      </c>
      <c r="J27" s="42"/>
      <c r="K27" s="42" t="s">
        <v>13</v>
      </c>
      <c r="L27" s="42"/>
      <c r="M27" s="42" t="s">
        <v>11</v>
      </c>
      <c r="N27" s="42"/>
    </row>
    <row r="28" spans="1:14" s="20" customFormat="1" ht="15.75">
      <c r="A28" s="13">
        <v>602100</v>
      </c>
      <c r="B28" s="56" t="s">
        <v>204</v>
      </c>
      <c r="C28" s="42"/>
      <c r="D28" s="42">
        <v>5089</v>
      </c>
      <c r="E28" s="42"/>
      <c r="F28" s="42">
        <v>5089</v>
      </c>
      <c r="G28" s="42"/>
      <c r="H28" s="42"/>
      <c r="I28" s="42"/>
      <c r="J28" s="42"/>
      <c r="K28" s="42"/>
      <c r="L28" s="42"/>
      <c r="M28" s="42"/>
      <c r="N28" s="42"/>
    </row>
    <row r="29" spans="1:14" s="20" customFormat="1" ht="15.75">
      <c r="A29" s="13">
        <v>602200</v>
      </c>
      <c r="B29" s="56" t="s">
        <v>205</v>
      </c>
      <c r="C29" s="42"/>
      <c r="D29" s="42">
        <v>5542</v>
      </c>
      <c r="E29" s="42"/>
      <c r="F29" s="42">
        <v>5542</v>
      </c>
      <c r="G29" s="42"/>
      <c r="H29" s="42"/>
      <c r="I29" s="42"/>
      <c r="J29" s="42"/>
      <c r="K29" s="42"/>
      <c r="L29" s="42"/>
      <c r="M29" s="42"/>
      <c r="N29" s="42"/>
    </row>
    <row r="30" spans="1:14" s="20" customFormat="1" ht="15.75">
      <c r="A30" s="15" t="s">
        <v>11</v>
      </c>
      <c r="B30" s="25" t="s">
        <v>14</v>
      </c>
      <c r="C30" s="42" t="s">
        <v>13</v>
      </c>
      <c r="D30" s="42" t="s">
        <v>11</v>
      </c>
      <c r="E30" s="42" t="s">
        <v>11</v>
      </c>
      <c r="F30" s="42" t="s">
        <v>11</v>
      </c>
      <c r="G30" s="42" t="s">
        <v>13</v>
      </c>
      <c r="H30" s="42" t="s">
        <v>11</v>
      </c>
      <c r="I30" s="42" t="s">
        <v>11</v>
      </c>
      <c r="J30" s="42" t="s">
        <v>11</v>
      </c>
      <c r="K30" s="42" t="s">
        <v>13</v>
      </c>
      <c r="L30" s="42" t="s">
        <v>11</v>
      </c>
      <c r="M30" s="42" t="s">
        <v>11</v>
      </c>
      <c r="N30" s="42" t="s">
        <v>11</v>
      </c>
    </row>
    <row r="31" spans="1:14" s="20" customFormat="1" ht="15.75">
      <c r="A31" s="15" t="s">
        <v>11</v>
      </c>
      <c r="B31" s="15" t="s">
        <v>15</v>
      </c>
      <c r="C31" s="42">
        <v>138575</v>
      </c>
      <c r="D31" s="42">
        <v>1733</v>
      </c>
      <c r="E31" s="42" t="s">
        <v>11</v>
      </c>
      <c r="F31" s="42">
        <v>140308</v>
      </c>
      <c r="G31" s="42">
        <f>G24</f>
        <v>407417</v>
      </c>
      <c r="H31" s="42">
        <v>3000</v>
      </c>
      <c r="I31" s="42" t="s">
        <v>11</v>
      </c>
      <c r="J31" s="42">
        <v>410471</v>
      </c>
      <c r="K31" s="42">
        <v>434436</v>
      </c>
      <c r="L31" s="42">
        <v>2000</v>
      </c>
      <c r="M31" s="42" t="s">
        <v>11</v>
      </c>
      <c r="N31" s="42">
        <f>K31+L31</f>
        <v>436436</v>
      </c>
    </row>
    <row r="32" spans="1:14" s="20" customFormat="1" ht="15.75">
      <c r="A32" s="45"/>
      <c r="B32" s="45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</row>
    <row r="33" s="20" customFormat="1" ht="15" customHeight="1"/>
    <row r="34" spans="1:10" s="20" customFormat="1" ht="15.75">
      <c r="A34" s="93" t="s">
        <v>92</v>
      </c>
      <c r="B34" s="93"/>
      <c r="C34" s="93"/>
      <c r="D34" s="93"/>
      <c r="E34" s="93"/>
      <c r="F34" s="93"/>
      <c r="G34" s="93"/>
      <c r="H34" s="93"/>
      <c r="I34" s="93"/>
      <c r="J34" s="93"/>
    </row>
    <row r="35" s="20" customFormat="1" ht="16.5" customHeight="1">
      <c r="J35" s="70" t="s">
        <v>5</v>
      </c>
    </row>
    <row r="36" spans="1:10" s="20" customFormat="1" ht="15.75">
      <c r="A36" s="96" t="s">
        <v>6</v>
      </c>
      <c r="B36" s="96" t="s">
        <v>7</v>
      </c>
      <c r="C36" s="96" t="s">
        <v>93</v>
      </c>
      <c r="D36" s="96"/>
      <c r="E36" s="96"/>
      <c r="F36" s="96"/>
      <c r="G36" s="96" t="s">
        <v>94</v>
      </c>
      <c r="H36" s="96"/>
      <c r="I36" s="96"/>
      <c r="J36" s="96"/>
    </row>
    <row r="37" spans="1:10" s="20" customFormat="1" ht="63">
      <c r="A37" s="96"/>
      <c r="B37" s="96"/>
      <c r="C37" s="15" t="s">
        <v>8</v>
      </c>
      <c r="D37" s="15" t="s">
        <v>9</v>
      </c>
      <c r="E37" s="15" t="s">
        <v>10</v>
      </c>
      <c r="F37" s="15" t="s">
        <v>56</v>
      </c>
      <c r="G37" s="15" t="s">
        <v>8</v>
      </c>
      <c r="H37" s="15" t="s">
        <v>9</v>
      </c>
      <c r="I37" s="15" t="s">
        <v>10</v>
      </c>
      <c r="J37" s="15" t="s">
        <v>54</v>
      </c>
    </row>
    <row r="38" spans="1:10" s="20" customFormat="1" ht="16.5" customHeight="1">
      <c r="A38" s="15">
        <v>1</v>
      </c>
      <c r="B38" s="15">
        <v>2</v>
      </c>
      <c r="C38" s="15">
        <v>3</v>
      </c>
      <c r="D38" s="15">
        <v>4</v>
      </c>
      <c r="E38" s="15">
        <v>5</v>
      </c>
      <c r="F38" s="15">
        <v>6</v>
      </c>
      <c r="G38" s="15">
        <v>7</v>
      </c>
      <c r="H38" s="15">
        <v>8</v>
      </c>
      <c r="I38" s="15">
        <v>9</v>
      </c>
      <c r="J38" s="15">
        <v>10</v>
      </c>
    </row>
    <row r="39" spans="1:10" s="20" customFormat="1" ht="15.75">
      <c r="A39" s="25" t="s">
        <v>11</v>
      </c>
      <c r="B39" s="25" t="s">
        <v>12</v>
      </c>
      <c r="C39" s="72">
        <v>454268</v>
      </c>
      <c r="D39" s="72" t="s">
        <v>13</v>
      </c>
      <c r="E39" s="72" t="s">
        <v>13</v>
      </c>
      <c r="F39" s="72">
        <f>C39</f>
        <v>454268</v>
      </c>
      <c r="G39" s="72">
        <v>493058</v>
      </c>
      <c r="H39" s="72" t="s">
        <v>13</v>
      </c>
      <c r="I39" s="72" t="s">
        <v>13</v>
      </c>
      <c r="J39" s="72">
        <f>G39</f>
        <v>493058</v>
      </c>
    </row>
    <row r="40" spans="1:10" s="20" customFormat="1" ht="31.5">
      <c r="A40" s="25" t="s">
        <v>11</v>
      </c>
      <c r="B40" s="25" t="s">
        <v>59</v>
      </c>
      <c r="C40" s="72" t="s">
        <v>13</v>
      </c>
      <c r="D40" s="72">
        <v>2200</v>
      </c>
      <c r="E40" s="72"/>
      <c r="F40" s="72">
        <f>D40</f>
        <v>2200</v>
      </c>
      <c r="G40" s="72" t="s">
        <v>13</v>
      </c>
      <c r="H40" s="72">
        <v>2500</v>
      </c>
      <c r="I40" s="72"/>
      <c r="J40" s="72">
        <f>H40</f>
        <v>2500</v>
      </c>
    </row>
    <row r="41" spans="1:10" s="20" customFormat="1" ht="47.25">
      <c r="A41" s="15">
        <v>25010100</v>
      </c>
      <c r="B41" s="25" t="s">
        <v>219</v>
      </c>
      <c r="C41" s="72" t="s">
        <v>13</v>
      </c>
      <c r="D41" s="72">
        <v>2200</v>
      </c>
      <c r="E41" s="72"/>
      <c r="F41" s="72">
        <v>2200</v>
      </c>
      <c r="G41" s="72" t="s">
        <v>13</v>
      </c>
      <c r="H41" s="72">
        <v>2500</v>
      </c>
      <c r="I41" s="72"/>
      <c r="J41" s="72">
        <v>2500</v>
      </c>
    </row>
    <row r="42" spans="1:10" s="20" customFormat="1" ht="15.75" hidden="1">
      <c r="A42" s="25"/>
      <c r="B42" s="25"/>
      <c r="C42" s="72" t="s">
        <v>13</v>
      </c>
      <c r="D42" s="72"/>
      <c r="E42" s="72"/>
      <c r="F42" s="72"/>
      <c r="G42" s="72" t="s">
        <v>13</v>
      </c>
      <c r="H42" s="72"/>
      <c r="I42" s="72"/>
      <c r="J42" s="72"/>
    </row>
    <row r="43" spans="1:10" s="20" customFormat="1" ht="31.5">
      <c r="A43" s="25" t="s">
        <v>11</v>
      </c>
      <c r="B43" s="25" t="s">
        <v>60</v>
      </c>
      <c r="C43" s="42" t="s">
        <v>13</v>
      </c>
      <c r="D43" s="42" t="s">
        <v>11</v>
      </c>
      <c r="E43" s="42" t="s">
        <v>11</v>
      </c>
      <c r="F43" s="42" t="s">
        <v>11</v>
      </c>
      <c r="G43" s="42" t="s">
        <v>13</v>
      </c>
      <c r="H43" s="42" t="s">
        <v>11</v>
      </c>
      <c r="I43" s="42" t="s">
        <v>11</v>
      </c>
      <c r="J43" s="42" t="s">
        <v>11</v>
      </c>
    </row>
    <row r="44" spans="1:10" s="20" customFormat="1" ht="15.75">
      <c r="A44" s="25" t="s">
        <v>11</v>
      </c>
      <c r="B44" s="25" t="s">
        <v>14</v>
      </c>
      <c r="C44" s="42" t="s">
        <v>13</v>
      </c>
      <c r="D44" s="42" t="s">
        <v>11</v>
      </c>
      <c r="E44" s="42" t="s">
        <v>11</v>
      </c>
      <c r="F44" s="42" t="s">
        <v>11</v>
      </c>
      <c r="G44" s="42" t="s">
        <v>13</v>
      </c>
      <c r="H44" s="42" t="s">
        <v>11</v>
      </c>
      <c r="I44" s="42" t="s">
        <v>11</v>
      </c>
      <c r="J44" s="42" t="s">
        <v>11</v>
      </c>
    </row>
    <row r="45" spans="1:10" s="20" customFormat="1" ht="15.75">
      <c r="A45" s="25" t="s">
        <v>11</v>
      </c>
      <c r="B45" s="15" t="s">
        <v>15</v>
      </c>
      <c r="C45" s="72">
        <v>454268</v>
      </c>
      <c r="D45" s="72">
        <v>2200</v>
      </c>
      <c r="E45" s="72"/>
      <c r="F45" s="72">
        <v>456468</v>
      </c>
      <c r="G45" s="72">
        <f>G39</f>
        <v>493058</v>
      </c>
      <c r="H45" s="72">
        <v>2500</v>
      </c>
      <c r="I45" s="72"/>
      <c r="J45" s="72">
        <f>G45+H45</f>
        <v>495558</v>
      </c>
    </row>
    <row r="46" s="20" customFormat="1" ht="15.75"/>
    <row r="47" spans="1:14" s="20" customFormat="1" ht="15.75">
      <c r="A47" s="98" t="s">
        <v>16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1:14" s="20" customFormat="1" ht="15.75">
      <c r="A48" s="98" t="s">
        <v>95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1:14" s="20" customFormat="1" ht="15.75">
      <c r="A49" s="24"/>
      <c r="N49" s="24" t="s">
        <v>5</v>
      </c>
    </row>
    <row r="50" spans="1:14" s="20" customFormat="1" ht="15.75">
      <c r="A50" s="96" t="s">
        <v>17</v>
      </c>
      <c r="B50" s="96" t="s">
        <v>7</v>
      </c>
      <c r="C50" s="96" t="s">
        <v>96</v>
      </c>
      <c r="D50" s="96"/>
      <c r="E50" s="96"/>
      <c r="F50" s="96"/>
      <c r="G50" s="96" t="s">
        <v>90</v>
      </c>
      <c r="H50" s="96"/>
      <c r="I50" s="96"/>
      <c r="J50" s="96"/>
      <c r="K50" s="96" t="s">
        <v>91</v>
      </c>
      <c r="L50" s="96"/>
      <c r="M50" s="96"/>
      <c r="N50" s="96"/>
    </row>
    <row r="51" spans="1:14" s="20" customFormat="1" ht="47.25" customHeight="1">
      <c r="A51" s="96"/>
      <c r="B51" s="96"/>
      <c r="C51" s="15" t="s">
        <v>8</v>
      </c>
      <c r="D51" s="15" t="s">
        <v>9</v>
      </c>
      <c r="E51" s="15" t="s">
        <v>10</v>
      </c>
      <c r="F51" s="15" t="s">
        <v>56</v>
      </c>
      <c r="G51" s="15" t="s">
        <v>8</v>
      </c>
      <c r="H51" s="15" t="s">
        <v>9</v>
      </c>
      <c r="I51" s="15" t="s">
        <v>10</v>
      </c>
      <c r="J51" s="15" t="s">
        <v>54</v>
      </c>
      <c r="K51" s="15" t="s">
        <v>8</v>
      </c>
      <c r="L51" s="15" t="s">
        <v>9</v>
      </c>
      <c r="M51" s="15" t="s">
        <v>10</v>
      </c>
      <c r="N51" s="15" t="s">
        <v>55</v>
      </c>
    </row>
    <row r="52" spans="1:14" s="20" customFormat="1" ht="15.75" customHeight="1">
      <c r="A52" s="15">
        <v>1</v>
      </c>
      <c r="B52" s="15">
        <v>2</v>
      </c>
      <c r="C52" s="15">
        <v>3</v>
      </c>
      <c r="D52" s="15">
        <v>4</v>
      </c>
      <c r="E52" s="15">
        <v>5</v>
      </c>
      <c r="F52" s="15">
        <v>6</v>
      </c>
      <c r="G52" s="15">
        <v>7</v>
      </c>
      <c r="H52" s="15">
        <v>8</v>
      </c>
      <c r="I52" s="15">
        <v>9</v>
      </c>
      <c r="J52" s="15">
        <v>10</v>
      </c>
      <c r="K52" s="15">
        <v>11</v>
      </c>
      <c r="L52" s="15">
        <v>12</v>
      </c>
      <c r="M52" s="15">
        <v>13</v>
      </c>
      <c r="N52" s="15">
        <v>14</v>
      </c>
    </row>
    <row r="53" spans="1:14" s="20" customFormat="1" ht="15.75">
      <c r="A53" s="16">
        <v>2111</v>
      </c>
      <c r="B53" s="17" t="s">
        <v>137</v>
      </c>
      <c r="C53" s="72">
        <v>107534</v>
      </c>
      <c r="D53" s="72"/>
      <c r="E53" s="72"/>
      <c r="F53" s="72">
        <f>C53</f>
        <v>107534</v>
      </c>
      <c r="G53" s="72">
        <v>251416</v>
      </c>
      <c r="H53" s="72"/>
      <c r="I53" s="72"/>
      <c r="J53" s="72">
        <f>G53</f>
        <v>251416</v>
      </c>
      <c r="K53" s="72">
        <v>294371</v>
      </c>
      <c r="L53" s="72"/>
      <c r="M53" s="72"/>
      <c r="N53" s="72">
        <f>K53</f>
        <v>294371</v>
      </c>
    </row>
    <row r="54" spans="1:14" s="20" customFormat="1" ht="15.75">
      <c r="A54" s="16">
        <v>2120</v>
      </c>
      <c r="B54" s="17" t="s">
        <v>145</v>
      </c>
      <c r="C54" s="72">
        <v>23658</v>
      </c>
      <c r="D54" s="72"/>
      <c r="E54" s="72"/>
      <c r="F54" s="72">
        <f aca="true" t="shared" si="0" ref="F54:F59">C54</f>
        <v>23658</v>
      </c>
      <c r="G54" s="72">
        <v>55312</v>
      </c>
      <c r="H54" s="72"/>
      <c r="I54" s="72"/>
      <c r="J54" s="72">
        <f aca="true" t="shared" si="1" ref="J54:J62">G54</f>
        <v>55312</v>
      </c>
      <c r="K54" s="72">
        <v>64762</v>
      </c>
      <c r="L54" s="72"/>
      <c r="M54" s="72"/>
      <c r="N54" s="72">
        <f aca="true" t="shared" si="2" ref="N54:N61">K54</f>
        <v>64762</v>
      </c>
    </row>
    <row r="55" spans="1:14" s="20" customFormat="1" ht="15.75">
      <c r="A55" s="16">
        <v>2210</v>
      </c>
      <c r="B55" s="17" t="s">
        <v>146</v>
      </c>
      <c r="C55" s="72">
        <v>420</v>
      </c>
      <c r="D55" s="72">
        <v>1733</v>
      </c>
      <c r="E55" s="72"/>
      <c r="F55" s="72">
        <v>2153</v>
      </c>
      <c r="G55" s="72">
        <v>1489</v>
      </c>
      <c r="H55" s="72">
        <v>3000</v>
      </c>
      <c r="I55" s="72"/>
      <c r="J55" s="72">
        <f>G55+H55</f>
        <v>4489</v>
      </c>
      <c r="K55" s="72">
        <v>4405</v>
      </c>
      <c r="L55" s="72">
        <v>2000</v>
      </c>
      <c r="M55" s="72"/>
      <c r="N55" s="72">
        <f>K55+L55</f>
        <v>6405</v>
      </c>
    </row>
    <row r="56" spans="1:14" s="20" customFormat="1" ht="15.75">
      <c r="A56" s="16">
        <v>2240</v>
      </c>
      <c r="B56" s="17" t="s">
        <v>147</v>
      </c>
      <c r="C56" s="72">
        <v>4835</v>
      </c>
      <c r="D56" s="72"/>
      <c r="E56" s="72"/>
      <c r="F56" s="72">
        <f t="shared" si="0"/>
        <v>4835</v>
      </c>
      <c r="G56" s="72">
        <v>6262</v>
      </c>
      <c r="H56" s="72"/>
      <c r="I56" s="72"/>
      <c r="J56" s="72">
        <f t="shared" si="1"/>
        <v>6262</v>
      </c>
      <c r="K56" s="72">
        <v>12200</v>
      </c>
      <c r="L56" s="72"/>
      <c r="M56" s="72"/>
      <c r="N56" s="72">
        <f>K56</f>
        <v>12200</v>
      </c>
    </row>
    <row r="57" spans="1:14" s="20" customFormat="1" ht="15.75">
      <c r="A57" s="16">
        <v>2250</v>
      </c>
      <c r="B57" s="17" t="s">
        <v>138</v>
      </c>
      <c r="C57" s="72"/>
      <c r="D57" s="72"/>
      <c r="E57" s="72"/>
      <c r="F57" s="72">
        <f t="shared" si="0"/>
        <v>0</v>
      </c>
      <c r="G57" s="72">
        <v>2600</v>
      </c>
      <c r="H57" s="72"/>
      <c r="I57" s="72"/>
      <c r="J57" s="72">
        <f t="shared" si="1"/>
        <v>2600</v>
      </c>
      <c r="K57" s="72">
        <v>1100</v>
      </c>
      <c r="L57" s="72"/>
      <c r="M57" s="72"/>
      <c r="N57" s="72">
        <f t="shared" si="2"/>
        <v>1100</v>
      </c>
    </row>
    <row r="58" spans="1:14" s="20" customFormat="1" ht="15.75">
      <c r="A58" s="16">
        <v>2272</v>
      </c>
      <c r="B58" s="18" t="s">
        <v>148</v>
      </c>
      <c r="C58" s="72">
        <v>73</v>
      </c>
      <c r="D58" s="72"/>
      <c r="E58" s="72"/>
      <c r="F58" s="72">
        <f t="shared" si="0"/>
        <v>73</v>
      </c>
      <c r="G58" s="72">
        <v>161</v>
      </c>
      <c r="H58" s="72"/>
      <c r="I58" s="72"/>
      <c r="J58" s="72">
        <f t="shared" si="1"/>
        <v>161</v>
      </c>
      <c r="K58" s="72">
        <v>95</v>
      </c>
      <c r="L58" s="72"/>
      <c r="M58" s="72"/>
      <c r="N58" s="72">
        <f t="shared" si="2"/>
        <v>95</v>
      </c>
    </row>
    <row r="59" spans="1:14" s="20" customFormat="1" ht="15.75">
      <c r="A59" s="19">
        <v>2273</v>
      </c>
      <c r="B59" s="18" t="s">
        <v>139</v>
      </c>
      <c r="C59" s="72">
        <v>1526</v>
      </c>
      <c r="D59" s="72"/>
      <c r="E59" s="72"/>
      <c r="F59" s="72">
        <f t="shared" si="0"/>
        <v>1526</v>
      </c>
      <c r="G59" s="72">
        <v>2621</v>
      </c>
      <c r="H59" s="72"/>
      <c r="I59" s="72"/>
      <c r="J59" s="72">
        <f t="shared" si="1"/>
        <v>2621</v>
      </c>
      <c r="K59" s="72">
        <v>2783</v>
      </c>
      <c r="L59" s="72"/>
      <c r="M59" s="72"/>
      <c r="N59" s="72">
        <f t="shared" si="2"/>
        <v>2783</v>
      </c>
    </row>
    <row r="60" spans="1:14" s="20" customFormat="1" ht="15.75">
      <c r="A60" s="19">
        <v>2274</v>
      </c>
      <c r="B60" s="18" t="s">
        <v>149</v>
      </c>
      <c r="C60" s="72"/>
      <c r="D60" s="72"/>
      <c r="E60" s="72"/>
      <c r="F60" s="72"/>
      <c r="G60" s="72">
        <v>86476</v>
      </c>
      <c r="H60" s="72"/>
      <c r="I60" s="72"/>
      <c r="J60" s="72">
        <f t="shared" si="1"/>
        <v>86476</v>
      </c>
      <c r="K60" s="72">
        <v>52920</v>
      </c>
      <c r="L60" s="72"/>
      <c r="M60" s="72"/>
      <c r="N60" s="72">
        <f t="shared" si="2"/>
        <v>52920</v>
      </c>
    </row>
    <row r="61" spans="1:14" s="20" customFormat="1" ht="47.25">
      <c r="A61" s="61">
        <v>2282</v>
      </c>
      <c r="B61" s="18" t="s">
        <v>208</v>
      </c>
      <c r="C61" s="72"/>
      <c r="D61" s="72"/>
      <c r="E61" s="72"/>
      <c r="F61" s="72"/>
      <c r="G61" s="72">
        <v>500</v>
      </c>
      <c r="H61" s="72"/>
      <c r="I61" s="72"/>
      <c r="J61" s="72">
        <f t="shared" si="1"/>
        <v>500</v>
      </c>
      <c r="K61" s="72">
        <v>1800</v>
      </c>
      <c r="L61" s="72"/>
      <c r="M61" s="72"/>
      <c r="N61" s="72">
        <f t="shared" si="2"/>
        <v>1800</v>
      </c>
    </row>
    <row r="62" spans="1:14" s="20" customFormat="1" ht="15.75">
      <c r="A62" s="61">
        <v>2800</v>
      </c>
      <c r="B62" s="18" t="s">
        <v>209</v>
      </c>
      <c r="C62" s="72">
        <v>530</v>
      </c>
      <c r="D62" s="72"/>
      <c r="E62" s="72"/>
      <c r="F62" s="72">
        <v>530</v>
      </c>
      <c r="G62" s="72">
        <v>580</v>
      </c>
      <c r="H62" s="72"/>
      <c r="I62" s="72"/>
      <c r="J62" s="72">
        <f t="shared" si="1"/>
        <v>580</v>
      </c>
      <c r="K62" s="72"/>
      <c r="L62" s="72"/>
      <c r="M62" s="72"/>
      <c r="N62" s="72"/>
    </row>
    <row r="63" spans="1:14" s="20" customFormat="1" ht="15.75">
      <c r="A63" s="13"/>
      <c r="B63" s="22" t="s">
        <v>15</v>
      </c>
      <c r="C63" s="72">
        <v>138575</v>
      </c>
      <c r="D63" s="72">
        <v>1733</v>
      </c>
      <c r="E63" s="72"/>
      <c r="F63" s="72">
        <f>C63+D63</f>
        <v>140308</v>
      </c>
      <c r="G63" s="72">
        <f>SUM(G53:G62)</f>
        <v>407417</v>
      </c>
      <c r="H63" s="72">
        <f>SUM(H53:H62)</f>
        <v>3000</v>
      </c>
      <c r="I63" s="72"/>
      <c r="J63" s="72">
        <f>SUM(J53:J62)</f>
        <v>410417</v>
      </c>
      <c r="K63" s="72">
        <f>SUM(K53:K61)</f>
        <v>434436</v>
      </c>
      <c r="L63" s="72">
        <f>SUM(L53:L61)</f>
        <v>2000</v>
      </c>
      <c r="M63" s="72"/>
      <c r="N63" s="72">
        <f>SUM(N53:N61)</f>
        <v>436436</v>
      </c>
    </row>
    <row r="64" spans="1:14" s="20" customFormat="1" ht="15.75">
      <c r="A64" s="14"/>
      <c r="B64" s="57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s="20" customFormat="1" ht="15.75">
      <c r="A65" s="93" t="s">
        <v>97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</row>
    <row r="66" s="20" customFormat="1" ht="15.75">
      <c r="N66" s="24" t="s">
        <v>5</v>
      </c>
    </row>
    <row r="67" spans="1:14" s="20" customFormat="1" ht="15.75">
      <c r="A67" s="96" t="s">
        <v>18</v>
      </c>
      <c r="B67" s="96" t="s">
        <v>7</v>
      </c>
      <c r="C67" s="96" t="s">
        <v>89</v>
      </c>
      <c r="D67" s="96"/>
      <c r="E67" s="96"/>
      <c r="F67" s="96"/>
      <c r="G67" s="96" t="s">
        <v>90</v>
      </c>
      <c r="H67" s="96"/>
      <c r="I67" s="96"/>
      <c r="J67" s="96"/>
      <c r="K67" s="96" t="s">
        <v>98</v>
      </c>
      <c r="L67" s="96"/>
      <c r="M67" s="96"/>
      <c r="N67" s="96"/>
    </row>
    <row r="68" spans="1:14" s="20" customFormat="1" ht="63">
      <c r="A68" s="96"/>
      <c r="B68" s="96"/>
      <c r="C68" s="15" t="s">
        <v>8</v>
      </c>
      <c r="D68" s="15" t="s">
        <v>9</v>
      </c>
      <c r="E68" s="15" t="s">
        <v>10</v>
      </c>
      <c r="F68" s="15" t="s">
        <v>56</v>
      </c>
      <c r="G68" s="15" t="s">
        <v>8</v>
      </c>
      <c r="H68" s="15" t="s">
        <v>9</v>
      </c>
      <c r="I68" s="15" t="s">
        <v>10</v>
      </c>
      <c r="J68" s="15" t="s">
        <v>54</v>
      </c>
      <c r="K68" s="15" t="s">
        <v>8</v>
      </c>
      <c r="L68" s="15" t="s">
        <v>9</v>
      </c>
      <c r="M68" s="15" t="s">
        <v>10</v>
      </c>
      <c r="N68" s="15" t="s">
        <v>55</v>
      </c>
    </row>
    <row r="69" spans="1:14" s="20" customFormat="1" ht="18.75" customHeight="1">
      <c r="A69" s="15">
        <v>1</v>
      </c>
      <c r="B69" s="15">
        <v>2</v>
      </c>
      <c r="C69" s="15">
        <v>3</v>
      </c>
      <c r="D69" s="15">
        <v>4</v>
      </c>
      <c r="E69" s="15">
        <v>5</v>
      </c>
      <c r="F69" s="15">
        <v>6</v>
      </c>
      <c r="G69" s="15">
        <v>7</v>
      </c>
      <c r="H69" s="15">
        <v>8</v>
      </c>
      <c r="I69" s="15">
        <v>9</v>
      </c>
      <c r="J69" s="15">
        <v>10</v>
      </c>
      <c r="K69" s="15">
        <v>11</v>
      </c>
      <c r="L69" s="15">
        <v>12</v>
      </c>
      <c r="M69" s="15">
        <v>13</v>
      </c>
      <c r="N69" s="15">
        <v>14</v>
      </c>
    </row>
    <row r="70" spans="1:14" s="20" customFormat="1" ht="15.75">
      <c r="A70" s="25" t="s">
        <v>11</v>
      </c>
      <c r="B70" s="25" t="s">
        <v>11</v>
      </c>
      <c r="C70" s="25" t="s">
        <v>11</v>
      </c>
      <c r="D70" s="25" t="s">
        <v>11</v>
      </c>
      <c r="E70" s="25" t="s">
        <v>11</v>
      </c>
      <c r="F70" s="25" t="s">
        <v>11</v>
      </c>
      <c r="G70" s="25" t="s">
        <v>11</v>
      </c>
      <c r="H70" s="25" t="s">
        <v>11</v>
      </c>
      <c r="I70" s="25" t="s">
        <v>11</v>
      </c>
      <c r="J70" s="25" t="s">
        <v>11</v>
      </c>
      <c r="K70" s="15" t="s">
        <v>11</v>
      </c>
      <c r="L70" s="25" t="s">
        <v>11</v>
      </c>
      <c r="M70" s="25" t="s">
        <v>11</v>
      </c>
      <c r="N70" s="25" t="s">
        <v>11</v>
      </c>
    </row>
    <row r="71" spans="1:14" s="20" customFormat="1" ht="15.75">
      <c r="A71" s="15" t="s">
        <v>11</v>
      </c>
      <c r="B71" s="15" t="s">
        <v>15</v>
      </c>
      <c r="C71" s="15" t="s">
        <v>11</v>
      </c>
      <c r="D71" s="15" t="s">
        <v>11</v>
      </c>
      <c r="E71" s="15" t="s">
        <v>11</v>
      </c>
      <c r="F71" s="15" t="s">
        <v>11</v>
      </c>
      <c r="G71" s="15" t="s">
        <v>11</v>
      </c>
      <c r="H71" s="15" t="s">
        <v>11</v>
      </c>
      <c r="I71" s="15" t="s">
        <v>11</v>
      </c>
      <c r="J71" s="15" t="s">
        <v>11</v>
      </c>
      <c r="K71" s="15" t="s">
        <v>11</v>
      </c>
      <c r="L71" s="15" t="s">
        <v>11</v>
      </c>
      <c r="M71" s="15" t="s">
        <v>11</v>
      </c>
      <c r="N71" s="15" t="s">
        <v>11</v>
      </c>
    </row>
    <row r="72" s="20" customFormat="1" ht="15.75"/>
    <row r="73" spans="1:10" s="20" customFormat="1" ht="15.75">
      <c r="A73" s="93" t="s">
        <v>99</v>
      </c>
      <c r="B73" s="93"/>
      <c r="C73" s="93"/>
      <c r="D73" s="93"/>
      <c r="E73" s="93"/>
      <c r="F73" s="93"/>
      <c r="G73" s="93"/>
      <c r="H73" s="93"/>
      <c r="I73" s="93"/>
      <c r="J73" s="93"/>
    </row>
    <row r="74" s="20" customFormat="1" ht="15.75">
      <c r="J74" s="20" t="s">
        <v>5</v>
      </c>
    </row>
    <row r="75" spans="1:10" s="20" customFormat="1" ht="15.75">
      <c r="A75" s="96" t="s">
        <v>17</v>
      </c>
      <c r="B75" s="96" t="s">
        <v>7</v>
      </c>
      <c r="C75" s="96" t="s">
        <v>93</v>
      </c>
      <c r="D75" s="96"/>
      <c r="E75" s="96"/>
      <c r="F75" s="96"/>
      <c r="G75" s="96" t="s">
        <v>94</v>
      </c>
      <c r="H75" s="96"/>
      <c r="I75" s="96"/>
      <c r="J75" s="96"/>
    </row>
    <row r="76" spans="1:10" s="20" customFormat="1" ht="31.5" customHeight="1">
      <c r="A76" s="96"/>
      <c r="B76" s="96"/>
      <c r="C76" s="15" t="s">
        <v>8</v>
      </c>
      <c r="D76" s="15" t="s">
        <v>9</v>
      </c>
      <c r="E76" s="15" t="s">
        <v>10</v>
      </c>
      <c r="F76" s="15" t="s">
        <v>56</v>
      </c>
      <c r="G76" s="15" t="s">
        <v>8</v>
      </c>
      <c r="H76" s="15" t="s">
        <v>9</v>
      </c>
      <c r="I76" s="15" t="s">
        <v>10</v>
      </c>
      <c r="J76" s="15" t="s">
        <v>54</v>
      </c>
    </row>
    <row r="77" spans="1:10" s="20" customFormat="1" ht="15.75" customHeight="1">
      <c r="A77" s="15">
        <v>1</v>
      </c>
      <c r="B77" s="15">
        <v>2</v>
      </c>
      <c r="C77" s="15">
        <v>3</v>
      </c>
      <c r="D77" s="15">
        <v>4</v>
      </c>
      <c r="E77" s="15">
        <v>5</v>
      </c>
      <c r="F77" s="15">
        <v>6</v>
      </c>
      <c r="G77" s="15">
        <v>7</v>
      </c>
      <c r="H77" s="15">
        <v>8</v>
      </c>
      <c r="I77" s="15">
        <v>9</v>
      </c>
      <c r="J77" s="15">
        <v>10</v>
      </c>
    </row>
    <row r="78" spans="1:10" s="20" customFormat="1" ht="18" customHeight="1">
      <c r="A78" s="16">
        <v>2111</v>
      </c>
      <c r="B78" s="17" t="s">
        <v>137</v>
      </c>
      <c r="C78" s="73">
        <v>313174</v>
      </c>
      <c r="D78" s="72"/>
      <c r="E78" s="73"/>
      <c r="F78" s="72">
        <f>C78</f>
        <v>313174</v>
      </c>
      <c r="G78" s="73">
        <v>341790</v>
      </c>
      <c r="H78" s="72"/>
      <c r="I78" s="73"/>
      <c r="J78" s="72">
        <f>G78</f>
        <v>341790</v>
      </c>
    </row>
    <row r="79" spans="1:10" s="20" customFormat="1" ht="18" customHeight="1">
      <c r="A79" s="16">
        <v>2120</v>
      </c>
      <c r="B79" s="17" t="s">
        <v>145</v>
      </c>
      <c r="C79" s="73">
        <v>68898</v>
      </c>
      <c r="D79" s="72"/>
      <c r="E79" s="73"/>
      <c r="F79" s="72">
        <f aca="true" t="shared" si="3" ref="F79:F85">C79</f>
        <v>68898</v>
      </c>
      <c r="G79" s="73">
        <v>75194</v>
      </c>
      <c r="H79" s="72"/>
      <c r="I79" s="73"/>
      <c r="J79" s="72">
        <f aca="true" t="shared" si="4" ref="J79:J85">G79</f>
        <v>75194</v>
      </c>
    </row>
    <row r="80" spans="1:10" s="20" customFormat="1" ht="18" customHeight="1">
      <c r="A80" s="16">
        <v>2210</v>
      </c>
      <c r="B80" s="17" t="s">
        <v>146</v>
      </c>
      <c r="C80" s="73">
        <v>1263</v>
      </c>
      <c r="D80" s="72">
        <v>2200</v>
      </c>
      <c r="E80" s="73"/>
      <c r="F80" s="72">
        <f>C80+D80</f>
        <v>3463</v>
      </c>
      <c r="G80" s="73">
        <v>1222</v>
      </c>
      <c r="H80" s="72">
        <v>2500</v>
      </c>
      <c r="I80" s="73"/>
      <c r="J80" s="72">
        <f>G80+H80</f>
        <v>3722</v>
      </c>
    </row>
    <row r="81" spans="1:10" s="20" customFormat="1" ht="18" customHeight="1">
      <c r="A81" s="16">
        <v>2240</v>
      </c>
      <c r="B81" s="17" t="s">
        <v>147</v>
      </c>
      <c r="C81" s="73">
        <v>7670</v>
      </c>
      <c r="D81" s="72"/>
      <c r="E81" s="73"/>
      <c r="F81" s="72">
        <f t="shared" si="3"/>
        <v>7670</v>
      </c>
      <c r="G81" s="73">
        <v>7890</v>
      </c>
      <c r="H81" s="72"/>
      <c r="I81" s="73"/>
      <c r="J81" s="72">
        <f t="shared" si="4"/>
        <v>7890</v>
      </c>
    </row>
    <row r="82" spans="1:10" s="20" customFormat="1" ht="18" customHeight="1">
      <c r="A82" s="16">
        <v>2250</v>
      </c>
      <c r="B82" s="17" t="s">
        <v>138</v>
      </c>
      <c r="C82" s="72">
        <v>2600</v>
      </c>
      <c r="D82" s="72"/>
      <c r="E82" s="72"/>
      <c r="F82" s="72">
        <f t="shared" si="3"/>
        <v>2600</v>
      </c>
      <c r="G82" s="72">
        <v>2600</v>
      </c>
      <c r="H82" s="72"/>
      <c r="I82" s="72"/>
      <c r="J82" s="72">
        <f t="shared" si="4"/>
        <v>2600</v>
      </c>
    </row>
    <row r="83" spans="1:10" s="20" customFormat="1" ht="18" customHeight="1">
      <c r="A83" s="16">
        <v>2272</v>
      </c>
      <c r="B83" s="18" t="s">
        <v>148</v>
      </c>
      <c r="C83" s="72">
        <v>103</v>
      </c>
      <c r="D83" s="72"/>
      <c r="E83" s="72"/>
      <c r="F83" s="72">
        <f t="shared" si="3"/>
        <v>103</v>
      </c>
      <c r="G83" s="72">
        <v>109</v>
      </c>
      <c r="H83" s="72"/>
      <c r="I83" s="72"/>
      <c r="J83" s="72">
        <f t="shared" si="4"/>
        <v>109</v>
      </c>
    </row>
    <row r="84" spans="1:10" s="20" customFormat="1" ht="18" customHeight="1">
      <c r="A84" s="19">
        <v>2273</v>
      </c>
      <c r="B84" s="18" t="s">
        <v>139</v>
      </c>
      <c r="C84" s="72">
        <v>3400</v>
      </c>
      <c r="D84" s="72"/>
      <c r="E84" s="72"/>
      <c r="F84" s="72">
        <f t="shared" si="3"/>
        <v>3400</v>
      </c>
      <c r="G84" s="72">
        <v>3613</v>
      </c>
      <c r="H84" s="72"/>
      <c r="I84" s="72"/>
      <c r="J84" s="72">
        <f t="shared" si="4"/>
        <v>3613</v>
      </c>
    </row>
    <row r="85" spans="1:10" s="20" customFormat="1" ht="18" customHeight="1">
      <c r="A85" s="19">
        <v>2274</v>
      </c>
      <c r="B85" s="18" t="s">
        <v>149</v>
      </c>
      <c r="C85" s="72">
        <v>57160</v>
      </c>
      <c r="D85" s="72"/>
      <c r="E85" s="72"/>
      <c r="F85" s="72">
        <f t="shared" si="3"/>
        <v>57160</v>
      </c>
      <c r="G85" s="72">
        <v>60640</v>
      </c>
      <c r="H85" s="72"/>
      <c r="I85" s="72"/>
      <c r="J85" s="72">
        <f t="shared" si="4"/>
        <v>60640</v>
      </c>
    </row>
    <row r="86" spans="1:10" s="20" customFormat="1" ht="18" customHeight="1">
      <c r="A86" s="13"/>
      <c r="B86" s="22" t="s">
        <v>15</v>
      </c>
      <c r="C86" s="72">
        <f>SUM(C78:C85)</f>
        <v>454268</v>
      </c>
      <c r="D86" s="72">
        <f>D80</f>
        <v>2200</v>
      </c>
      <c r="E86" s="72"/>
      <c r="F86" s="72">
        <f>SUM(F78:F85)</f>
        <v>456468</v>
      </c>
      <c r="G86" s="74">
        <f>SUM(G78:G85)</f>
        <v>493058</v>
      </c>
      <c r="H86" s="72">
        <f>H80</f>
        <v>2500</v>
      </c>
      <c r="I86" s="72"/>
      <c r="J86" s="72">
        <f>SUM(J78:J85)</f>
        <v>495558</v>
      </c>
    </row>
    <row r="87" s="20" customFormat="1" ht="15.75"/>
    <row r="88" spans="1:10" s="20" customFormat="1" ht="15.75">
      <c r="A88" s="93" t="s">
        <v>100</v>
      </c>
      <c r="B88" s="93"/>
      <c r="C88" s="93"/>
      <c r="D88" s="93"/>
      <c r="E88" s="93"/>
      <c r="F88" s="93"/>
      <c r="G88" s="93"/>
      <c r="H88" s="93"/>
      <c r="I88" s="93"/>
      <c r="J88" s="93"/>
    </row>
    <row r="89" s="20" customFormat="1" ht="15.75" hidden="1">
      <c r="A89" s="24"/>
    </row>
    <row r="90" s="20" customFormat="1" ht="15.75">
      <c r="J90" s="24" t="s">
        <v>5</v>
      </c>
    </row>
    <row r="91" spans="1:10" s="20" customFormat="1" ht="15.75">
      <c r="A91" s="96" t="s">
        <v>18</v>
      </c>
      <c r="B91" s="96" t="s">
        <v>7</v>
      </c>
      <c r="C91" s="96" t="s">
        <v>93</v>
      </c>
      <c r="D91" s="96"/>
      <c r="E91" s="96"/>
      <c r="F91" s="96"/>
      <c r="G91" s="96" t="s">
        <v>94</v>
      </c>
      <c r="H91" s="96"/>
      <c r="I91" s="96"/>
      <c r="J91" s="96"/>
    </row>
    <row r="92" spans="1:10" s="20" customFormat="1" ht="63">
      <c r="A92" s="96"/>
      <c r="B92" s="96"/>
      <c r="C92" s="15" t="s">
        <v>8</v>
      </c>
      <c r="D92" s="15" t="s">
        <v>9</v>
      </c>
      <c r="E92" s="15" t="s">
        <v>10</v>
      </c>
      <c r="F92" s="15" t="s">
        <v>56</v>
      </c>
      <c r="G92" s="15" t="s">
        <v>8</v>
      </c>
      <c r="H92" s="15" t="s">
        <v>9</v>
      </c>
      <c r="I92" s="15" t="s">
        <v>10</v>
      </c>
      <c r="J92" s="15" t="s">
        <v>54</v>
      </c>
    </row>
    <row r="93" spans="1:10" s="20" customFormat="1" ht="17.25" customHeight="1">
      <c r="A93" s="15">
        <v>1</v>
      </c>
      <c r="B93" s="15">
        <v>2</v>
      </c>
      <c r="C93" s="15">
        <v>3</v>
      </c>
      <c r="D93" s="15">
        <v>4</v>
      </c>
      <c r="E93" s="15">
        <v>5</v>
      </c>
      <c r="F93" s="15">
        <v>6</v>
      </c>
      <c r="G93" s="15">
        <v>7</v>
      </c>
      <c r="H93" s="15">
        <v>8</v>
      </c>
      <c r="I93" s="15">
        <v>9</v>
      </c>
      <c r="J93" s="15">
        <v>10</v>
      </c>
    </row>
    <row r="94" spans="1:10" s="20" customFormat="1" ht="15.75">
      <c r="A94" s="15" t="s">
        <v>11</v>
      </c>
      <c r="B94" s="15" t="s">
        <v>11</v>
      </c>
      <c r="C94" s="15" t="s">
        <v>11</v>
      </c>
      <c r="D94" s="15" t="s">
        <v>11</v>
      </c>
      <c r="E94" s="15" t="s">
        <v>11</v>
      </c>
      <c r="F94" s="15" t="s">
        <v>11</v>
      </c>
      <c r="G94" s="15" t="s">
        <v>11</v>
      </c>
      <c r="H94" s="15" t="s">
        <v>11</v>
      </c>
      <c r="I94" s="15" t="s">
        <v>11</v>
      </c>
      <c r="J94" s="15" t="s">
        <v>11</v>
      </c>
    </row>
    <row r="95" spans="1:10" s="20" customFormat="1" ht="15.75">
      <c r="A95" s="15" t="s">
        <v>11</v>
      </c>
      <c r="B95" s="15" t="s">
        <v>15</v>
      </c>
      <c r="C95" s="15" t="s">
        <v>11</v>
      </c>
      <c r="D95" s="15" t="s">
        <v>11</v>
      </c>
      <c r="E95" s="15" t="s">
        <v>11</v>
      </c>
      <c r="F95" s="15" t="s">
        <v>11</v>
      </c>
      <c r="G95" s="15" t="s">
        <v>11</v>
      </c>
      <c r="H95" s="15" t="s">
        <v>11</v>
      </c>
      <c r="I95" s="15" t="s">
        <v>11</v>
      </c>
      <c r="J95" s="15" t="s">
        <v>11</v>
      </c>
    </row>
    <row r="96" s="20" customFormat="1" ht="15.75"/>
    <row r="97" spans="1:14" s="20" customFormat="1" ht="15.75">
      <c r="A97" s="98" t="s">
        <v>19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1:14" s="20" customFormat="1" ht="15.75">
      <c r="A98" s="98" t="s">
        <v>101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</row>
    <row r="99" s="20" customFormat="1" ht="15.75">
      <c r="N99" s="20" t="s">
        <v>5</v>
      </c>
    </row>
    <row r="100" spans="1:14" s="20" customFormat="1" ht="15.75">
      <c r="A100" s="96" t="s">
        <v>20</v>
      </c>
      <c r="B100" s="96" t="s">
        <v>21</v>
      </c>
      <c r="C100" s="96" t="s">
        <v>89</v>
      </c>
      <c r="D100" s="96"/>
      <c r="E100" s="96"/>
      <c r="F100" s="96"/>
      <c r="G100" s="96" t="s">
        <v>90</v>
      </c>
      <c r="H100" s="96"/>
      <c r="I100" s="96"/>
      <c r="J100" s="96"/>
      <c r="K100" s="96" t="s">
        <v>98</v>
      </c>
      <c r="L100" s="96"/>
      <c r="M100" s="96"/>
      <c r="N100" s="96"/>
    </row>
    <row r="101" spans="1:14" s="20" customFormat="1" ht="43.5" customHeight="1">
      <c r="A101" s="96"/>
      <c r="B101" s="96"/>
      <c r="C101" s="15" t="s">
        <v>8</v>
      </c>
      <c r="D101" s="15" t="s">
        <v>9</v>
      </c>
      <c r="E101" s="15" t="s">
        <v>10</v>
      </c>
      <c r="F101" s="15" t="s">
        <v>56</v>
      </c>
      <c r="G101" s="15" t="s">
        <v>8</v>
      </c>
      <c r="H101" s="15" t="s">
        <v>9</v>
      </c>
      <c r="I101" s="15" t="s">
        <v>10</v>
      </c>
      <c r="J101" s="15" t="s">
        <v>54</v>
      </c>
      <c r="K101" s="15" t="s">
        <v>8</v>
      </c>
      <c r="L101" s="15" t="s">
        <v>9</v>
      </c>
      <c r="M101" s="15" t="s">
        <v>10</v>
      </c>
      <c r="N101" s="15" t="s">
        <v>55</v>
      </c>
    </row>
    <row r="102" spans="1:14" s="20" customFormat="1" ht="19.5" customHeight="1">
      <c r="A102" s="15">
        <v>1</v>
      </c>
      <c r="B102" s="15">
        <v>2</v>
      </c>
      <c r="C102" s="15">
        <v>3</v>
      </c>
      <c r="D102" s="15">
        <v>4</v>
      </c>
      <c r="E102" s="15">
        <v>5</v>
      </c>
      <c r="F102" s="15">
        <v>6</v>
      </c>
      <c r="G102" s="15">
        <v>7</v>
      </c>
      <c r="H102" s="15">
        <v>8</v>
      </c>
      <c r="I102" s="15">
        <v>9</v>
      </c>
      <c r="J102" s="15">
        <v>10</v>
      </c>
      <c r="K102" s="15">
        <v>11</v>
      </c>
      <c r="L102" s="15">
        <v>12</v>
      </c>
      <c r="M102" s="15">
        <v>13</v>
      </c>
      <c r="N102" s="15">
        <v>14</v>
      </c>
    </row>
    <row r="103" spans="1:14" s="20" customFormat="1" ht="30" customHeight="1">
      <c r="A103" s="26"/>
      <c r="B103" s="92" t="s">
        <v>220</v>
      </c>
      <c r="C103" s="72">
        <v>138575</v>
      </c>
      <c r="D103" s="72">
        <v>1733</v>
      </c>
      <c r="E103" s="72"/>
      <c r="F103" s="72">
        <f>C103+D103</f>
        <v>140308</v>
      </c>
      <c r="G103" s="72">
        <v>407417</v>
      </c>
      <c r="H103" s="72">
        <v>3000</v>
      </c>
      <c r="I103" s="72"/>
      <c r="J103" s="72">
        <f>G103+H103</f>
        <v>410417</v>
      </c>
      <c r="K103" s="72">
        <v>434436</v>
      </c>
      <c r="L103" s="72">
        <v>2000</v>
      </c>
      <c r="M103" s="72"/>
      <c r="N103" s="72">
        <f>K103+L103</f>
        <v>436436</v>
      </c>
    </row>
    <row r="104" spans="1:14" s="20" customFormat="1" ht="15.75">
      <c r="A104" s="25" t="s">
        <v>11</v>
      </c>
      <c r="B104" s="15" t="s">
        <v>15</v>
      </c>
      <c r="C104" s="72">
        <v>138575</v>
      </c>
      <c r="D104" s="72">
        <v>1733</v>
      </c>
      <c r="E104" s="72"/>
      <c r="F104" s="72">
        <f>C104+D104</f>
        <v>140308</v>
      </c>
      <c r="G104" s="72">
        <v>407417</v>
      </c>
      <c r="H104" s="72">
        <v>3000</v>
      </c>
      <c r="I104" s="72"/>
      <c r="J104" s="72">
        <f>G104+H104</f>
        <v>410417</v>
      </c>
      <c r="K104" s="72">
        <v>434436</v>
      </c>
      <c r="L104" s="72">
        <v>2000</v>
      </c>
      <c r="M104" s="72"/>
      <c r="N104" s="72">
        <f>K104+L104</f>
        <v>436436</v>
      </c>
    </row>
    <row r="105" s="20" customFormat="1" ht="15.75"/>
    <row r="106" spans="1:10" s="20" customFormat="1" ht="15.75">
      <c r="A106" s="93" t="s">
        <v>102</v>
      </c>
      <c r="B106" s="93"/>
      <c r="C106" s="93"/>
      <c r="D106" s="93"/>
      <c r="E106" s="93"/>
      <c r="F106" s="93"/>
      <c r="G106" s="93"/>
      <c r="H106" s="93"/>
      <c r="I106" s="93"/>
      <c r="J106" s="93"/>
    </row>
    <row r="107" s="20" customFormat="1" ht="15.75" customHeight="1">
      <c r="J107" s="20" t="s">
        <v>5</v>
      </c>
    </row>
    <row r="108" spans="1:16" s="20" customFormat="1" ht="15.75">
      <c r="A108" s="96" t="s">
        <v>61</v>
      </c>
      <c r="B108" s="96" t="s">
        <v>21</v>
      </c>
      <c r="C108" s="96" t="s">
        <v>93</v>
      </c>
      <c r="D108" s="96"/>
      <c r="E108" s="96"/>
      <c r="F108" s="96"/>
      <c r="G108" s="96" t="s">
        <v>103</v>
      </c>
      <c r="H108" s="96"/>
      <c r="I108" s="96"/>
      <c r="J108" s="96"/>
      <c r="P108" s="20" t="s">
        <v>135</v>
      </c>
    </row>
    <row r="109" spans="1:10" s="20" customFormat="1" ht="63">
      <c r="A109" s="96"/>
      <c r="B109" s="96"/>
      <c r="C109" s="15" t="s">
        <v>8</v>
      </c>
      <c r="D109" s="15" t="s">
        <v>9</v>
      </c>
      <c r="E109" s="15" t="s">
        <v>10</v>
      </c>
      <c r="F109" s="15" t="s">
        <v>56</v>
      </c>
      <c r="G109" s="15" t="s">
        <v>8</v>
      </c>
      <c r="H109" s="15" t="s">
        <v>9</v>
      </c>
      <c r="I109" s="15" t="s">
        <v>10</v>
      </c>
      <c r="J109" s="15" t="s">
        <v>54</v>
      </c>
    </row>
    <row r="110" spans="1:10" s="20" customFormat="1" ht="12.75" customHeight="1">
      <c r="A110" s="15">
        <v>1</v>
      </c>
      <c r="B110" s="15">
        <v>2</v>
      </c>
      <c r="C110" s="15">
        <v>3</v>
      </c>
      <c r="D110" s="15">
        <v>4</v>
      </c>
      <c r="E110" s="15">
        <v>5</v>
      </c>
      <c r="F110" s="15">
        <v>6</v>
      </c>
      <c r="G110" s="15">
        <v>7</v>
      </c>
      <c r="H110" s="15">
        <v>8</v>
      </c>
      <c r="I110" s="15">
        <v>9</v>
      </c>
      <c r="J110" s="15">
        <v>10</v>
      </c>
    </row>
    <row r="111" spans="1:10" s="20" customFormat="1" ht="30" customHeight="1">
      <c r="A111" s="26"/>
      <c r="B111" s="92" t="s">
        <v>220</v>
      </c>
      <c r="C111" s="72">
        <v>454268</v>
      </c>
      <c r="D111" s="72">
        <v>2200</v>
      </c>
      <c r="E111" s="72"/>
      <c r="F111" s="72">
        <f>C111+D111</f>
        <v>456468</v>
      </c>
      <c r="G111" s="72">
        <v>493058</v>
      </c>
      <c r="H111" s="72">
        <v>2500</v>
      </c>
      <c r="I111" s="72"/>
      <c r="J111" s="72">
        <f>G111++H111</f>
        <v>495558</v>
      </c>
    </row>
    <row r="112" spans="1:10" s="20" customFormat="1" ht="15.75">
      <c r="A112" s="25" t="s">
        <v>11</v>
      </c>
      <c r="B112" s="15" t="s">
        <v>15</v>
      </c>
      <c r="C112" s="72">
        <v>454268</v>
      </c>
      <c r="D112" s="72">
        <v>2200</v>
      </c>
      <c r="E112" s="72"/>
      <c r="F112" s="72">
        <f>C112+D112</f>
        <v>456468</v>
      </c>
      <c r="G112" s="72">
        <v>493058</v>
      </c>
      <c r="H112" s="72">
        <v>2500</v>
      </c>
      <c r="I112" s="72"/>
      <c r="J112" s="72">
        <f>G112++H112</f>
        <v>495558</v>
      </c>
    </row>
    <row r="113" s="20" customFormat="1" ht="17.25" customHeight="1"/>
    <row r="114" spans="1:13" s="20" customFormat="1" ht="15.75">
      <c r="A114" s="98" t="s">
        <v>77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</row>
    <row r="115" spans="1:13" s="20" customFormat="1" ht="15.75">
      <c r="A115" s="98" t="s">
        <v>104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</row>
    <row r="116" s="20" customFormat="1" ht="14.25" customHeight="1">
      <c r="M116" s="24" t="s">
        <v>5</v>
      </c>
    </row>
    <row r="117" spans="1:13" s="20" customFormat="1" ht="15.75">
      <c r="A117" s="96" t="s">
        <v>20</v>
      </c>
      <c r="B117" s="96" t="s">
        <v>22</v>
      </c>
      <c r="C117" s="96" t="s">
        <v>23</v>
      </c>
      <c r="D117" s="96" t="s">
        <v>24</v>
      </c>
      <c r="E117" s="96" t="s">
        <v>89</v>
      </c>
      <c r="F117" s="96"/>
      <c r="G117" s="96"/>
      <c r="H117" s="96" t="s">
        <v>105</v>
      </c>
      <c r="I117" s="96"/>
      <c r="J117" s="96"/>
      <c r="K117" s="96" t="s">
        <v>91</v>
      </c>
      <c r="L117" s="96"/>
      <c r="M117" s="96"/>
    </row>
    <row r="118" spans="1:13" s="20" customFormat="1" ht="31.5">
      <c r="A118" s="96"/>
      <c r="B118" s="96"/>
      <c r="C118" s="96"/>
      <c r="D118" s="96"/>
      <c r="E118" s="15" t="s">
        <v>8</v>
      </c>
      <c r="F118" s="15" t="s">
        <v>9</v>
      </c>
      <c r="G118" s="15" t="s">
        <v>62</v>
      </c>
      <c r="H118" s="15" t="s">
        <v>8</v>
      </c>
      <c r="I118" s="15" t="s">
        <v>9</v>
      </c>
      <c r="J118" s="15" t="s">
        <v>63</v>
      </c>
      <c r="K118" s="15" t="s">
        <v>8</v>
      </c>
      <c r="L118" s="15" t="s">
        <v>9</v>
      </c>
      <c r="M118" s="15" t="s">
        <v>55</v>
      </c>
    </row>
    <row r="119" spans="1:13" s="20" customFormat="1" ht="15.75">
      <c r="A119" s="15">
        <v>1</v>
      </c>
      <c r="B119" s="15">
        <v>2</v>
      </c>
      <c r="C119" s="15">
        <v>3</v>
      </c>
      <c r="D119" s="15">
        <v>4</v>
      </c>
      <c r="E119" s="15">
        <v>5</v>
      </c>
      <c r="F119" s="15">
        <v>6</v>
      </c>
      <c r="G119" s="15">
        <v>7</v>
      </c>
      <c r="H119" s="15">
        <v>8</v>
      </c>
      <c r="I119" s="15">
        <v>9</v>
      </c>
      <c r="J119" s="15">
        <v>10</v>
      </c>
      <c r="K119" s="15">
        <v>11</v>
      </c>
      <c r="L119" s="15">
        <v>12</v>
      </c>
      <c r="M119" s="15">
        <v>13</v>
      </c>
    </row>
    <row r="120" spans="1:13" s="20" customFormat="1" ht="15.75">
      <c r="A120" s="15" t="s">
        <v>11</v>
      </c>
      <c r="B120" s="27" t="s">
        <v>25</v>
      </c>
      <c r="C120" s="75"/>
      <c r="D120" s="28"/>
      <c r="E120" s="15" t="s">
        <v>11</v>
      </c>
      <c r="F120" s="15" t="s">
        <v>11</v>
      </c>
      <c r="G120" s="15" t="s">
        <v>11</v>
      </c>
      <c r="H120" s="15" t="s">
        <v>11</v>
      </c>
      <c r="I120" s="15" t="s">
        <v>11</v>
      </c>
      <c r="J120" s="15" t="s">
        <v>11</v>
      </c>
      <c r="K120" s="15" t="s">
        <v>11</v>
      </c>
      <c r="L120" s="15" t="s">
        <v>11</v>
      </c>
      <c r="M120" s="15" t="s">
        <v>11</v>
      </c>
    </row>
    <row r="121" spans="1:13" s="20" customFormat="1" ht="15.75">
      <c r="A121" s="15"/>
      <c r="B121" s="22" t="s">
        <v>150</v>
      </c>
      <c r="C121" s="29" t="s">
        <v>141</v>
      </c>
      <c r="D121" s="29" t="s">
        <v>151</v>
      </c>
      <c r="E121" s="13">
        <v>1</v>
      </c>
      <c r="F121" s="13"/>
      <c r="G121" s="13">
        <v>1</v>
      </c>
      <c r="H121" s="13">
        <v>1</v>
      </c>
      <c r="I121" s="13"/>
      <c r="J121" s="13">
        <v>1</v>
      </c>
      <c r="K121" s="13">
        <v>1</v>
      </c>
      <c r="L121" s="13"/>
      <c r="M121" s="13">
        <v>1</v>
      </c>
    </row>
    <row r="122" spans="1:13" s="20" customFormat="1" ht="33" customHeight="1">
      <c r="A122" s="15"/>
      <c r="B122" s="22" t="s">
        <v>152</v>
      </c>
      <c r="C122" s="13" t="s">
        <v>141</v>
      </c>
      <c r="D122" s="29" t="s">
        <v>153</v>
      </c>
      <c r="E122" s="13">
        <v>3.25</v>
      </c>
      <c r="F122" s="13"/>
      <c r="G122" s="13">
        <v>3.25</v>
      </c>
      <c r="H122" s="13">
        <v>3.5</v>
      </c>
      <c r="I122" s="13"/>
      <c r="J122" s="13">
        <v>3.5</v>
      </c>
      <c r="K122" s="13">
        <v>3.5</v>
      </c>
      <c r="L122" s="13"/>
      <c r="M122" s="13">
        <v>3.5</v>
      </c>
    </row>
    <row r="123" spans="1:13" s="20" customFormat="1" ht="30" customHeight="1">
      <c r="A123" s="15"/>
      <c r="B123" s="22" t="s">
        <v>154</v>
      </c>
      <c r="C123" s="13" t="s">
        <v>141</v>
      </c>
      <c r="D123" s="13" t="s">
        <v>153</v>
      </c>
      <c r="E123" s="13">
        <v>1</v>
      </c>
      <c r="F123" s="13"/>
      <c r="G123" s="13">
        <v>1</v>
      </c>
      <c r="H123" s="13">
        <v>1</v>
      </c>
      <c r="I123" s="13"/>
      <c r="J123" s="13">
        <v>1</v>
      </c>
      <c r="K123" s="13">
        <v>1</v>
      </c>
      <c r="L123" s="13"/>
      <c r="M123" s="13">
        <v>1</v>
      </c>
    </row>
    <row r="124" spans="1:13" s="20" customFormat="1" ht="33.75" customHeight="1">
      <c r="A124" s="15" t="s">
        <v>11</v>
      </c>
      <c r="B124" s="22" t="s">
        <v>155</v>
      </c>
      <c r="C124" s="13" t="s">
        <v>141</v>
      </c>
      <c r="D124" s="13" t="s">
        <v>153</v>
      </c>
      <c r="E124" s="13">
        <v>2.25</v>
      </c>
      <c r="F124" s="13"/>
      <c r="G124" s="13">
        <v>2.25</v>
      </c>
      <c r="H124" s="13">
        <v>2</v>
      </c>
      <c r="I124" s="13"/>
      <c r="J124" s="13">
        <v>2</v>
      </c>
      <c r="K124" s="13">
        <v>2</v>
      </c>
      <c r="L124" s="13"/>
      <c r="M124" s="13">
        <v>2</v>
      </c>
    </row>
    <row r="125" spans="1:13" s="20" customFormat="1" ht="29.25" customHeight="1">
      <c r="A125" s="15"/>
      <c r="B125" s="28" t="s">
        <v>140</v>
      </c>
      <c r="C125" s="13" t="s">
        <v>141</v>
      </c>
      <c r="D125" s="13" t="s">
        <v>153</v>
      </c>
      <c r="E125" s="13"/>
      <c r="F125" s="13"/>
      <c r="G125" s="13"/>
      <c r="H125" s="13">
        <v>0.5</v>
      </c>
      <c r="I125" s="13"/>
      <c r="J125" s="13">
        <v>0.5</v>
      </c>
      <c r="K125" s="13">
        <v>0.5</v>
      </c>
      <c r="L125" s="13"/>
      <c r="M125" s="13">
        <v>0.5</v>
      </c>
    </row>
    <row r="126" spans="1:13" s="20" customFormat="1" ht="31.5" customHeight="1">
      <c r="A126" s="15" t="s">
        <v>11</v>
      </c>
      <c r="B126" s="22" t="s">
        <v>156</v>
      </c>
      <c r="C126" s="29" t="s">
        <v>157</v>
      </c>
      <c r="D126" s="29" t="s">
        <v>158</v>
      </c>
      <c r="E126" s="13">
        <v>545</v>
      </c>
      <c r="F126" s="13"/>
      <c r="G126" s="13">
        <v>545</v>
      </c>
      <c r="H126" s="13">
        <v>545</v>
      </c>
      <c r="I126" s="13"/>
      <c r="J126" s="13">
        <v>545</v>
      </c>
      <c r="K126" s="13">
        <v>545</v>
      </c>
      <c r="L126" s="13"/>
      <c r="M126" s="13">
        <v>545</v>
      </c>
    </row>
    <row r="127" spans="1:13" s="20" customFormat="1" ht="33.75" customHeight="1">
      <c r="A127" s="15"/>
      <c r="B127" s="22" t="s">
        <v>159</v>
      </c>
      <c r="C127" s="29" t="s">
        <v>157</v>
      </c>
      <c r="D127" s="29" t="s">
        <v>158</v>
      </c>
      <c r="E127" s="13">
        <v>107</v>
      </c>
      <c r="F127" s="13"/>
      <c r="G127" s="13">
        <v>107</v>
      </c>
      <c r="H127" s="13">
        <v>107</v>
      </c>
      <c r="I127" s="13"/>
      <c r="J127" s="13">
        <v>107</v>
      </c>
      <c r="K127" s="13">
        <v>107</v>
      </c>
      <c r="L127" s="13"/>
      <c r="M127" s="13">
        <v>107</v>
      </c>
    </row>
    <row r="128" spans="1:13" s="20" customFormat="1" ht="15.75">
      <c r="A128" s="15"/>
      <c r="B128" s="22" t="s">
        <v>210</v>
      </c>
      <c r="C128" s="29" t="s">
        <v>178</v>
      </c>
      <c r="D128" s="29" t="s">
        <v>160</v>
      </c>
      <c r="E128" s="71">
        <v>138575</v>
      </c>
      <c r="F128" s="71">
        <v>1733</v>
      </c>
      <c r="G128" s="71">
        <f>E128+F128</f>
        <v>140308</v>
      </c>
      <c r="H128" s="71">
        <v>407417</v>
      </c>
      <c r="I128" s="71">
        <v>3000</v>
      </c>
      <c r="J128" s="71">
        <f>H128+I128</f>
        <v>410417</v>
      </c>
      <c r="K128" s="71">
        <v>434436</v>
      </c>
      <c r="L128" s="71">
        <v>2000</v>
      </c>
      <c r="M128" s="71">
        <f>K128+L128</f>
        <v>436436</v>
      </c>
    </row>
    <row r="129" spans="1:13" s="20" customFormat="1" ht="15.75">
      <c r="A129" s="15" t="s">
        <v>11</v>
      </c>
      <c r="B129" s="30" t="s">
        <v>26</v>
      </c>
      <c r="C129" s="13"/>
      <c r="D129" s="13"/>
      <c r="E129" s="15" t="s">
        <v>11</v>
      </c>
      <c r="F129" s="15" t="s">
        <v>11</v>
      </c>
      <c r="G129" s="15" t="s">
        <v>11</v>
      </c>
      <c r="H129" s="13"/>
      <c r="I129" s="13"/>
      <c r="J129" s="13"/>
      <c r="K129" s="13"/>
      <c r="L129" s="13"/>
      <c r="M129" s="13"/>
    </row>
    <row r="130" spans="1:13" s="20" customFormat="1" ht="15.75">
      <c r="A130" s="15"/>
      <c r="B130" s="22" t="s">
        <v>161</v>
      </c>
      <c r="C130" s="29" t="s">
        <v>141</v>
      </c>
      <c r="D130" s="29" t="s">
        <v>162</v>
      </c>
      <c r="E130" s="13">
        <v>5</v>
      </c>
      <c r="F130" s="13"/>
      <c r="G130" s="13">
        <v>5</v>
      </c>
      <c r="H130" s="13">
        <v>13</v>
      </c>
      <c r="I130" s="13"/>
      <c r="J130" s="13">
        <v>13</v>
      </c>
      <c r="K130" s="13">
        <v>18</v>
      </c>
      <c r="L130" s="13"/>
      <c r="M130" s="13">
        <v>18</v>
      </c>
    </row>
    <row r="131" spans="1:13" s="20" customFormat="1" ht="15.75">
      <c r="A131" s="15"/>
      <c r="B131" s="22" t="s">
        <v>163</v>
      </c>
      <c r="C131" s="29" t="s">
        <v>141</v>
      </c>
      <c r="D131" s="13" t="s">
        <v>162</v>
      </c>
      <c r="E131" s="13">
        <v>75</v>
      </c>
      <c r="F131" s="13"/>
      <c r="G131" s="13">
        <v>75</v>
      </c>
      <c r="H131" s="13">
        <v>110</v>
      </c>
      <c r="I131" s="13"/>
      <c r="J131" s="13">
        <v>110</v>
      </c>
      <c r="K131" s="13">
        <v>110</v>
      </c>
      <c r="L131" s="13"/>
      <c r="M131" s="13">
        <v>110</v>
      </c>
    </row>
    <row r="132" spans="1:13" s="20" customFormat="1" ht="15.75">
      <c r="A132" s="15"/>
      <c r="B132" s="22" t="s">
        <v>164</v>
      </c>
      <c r="C132" s="29" t="s">
        <v>141</v>
      </c>
      <c r="D132" s="13" t="s">
        <v>162</v>
      </c>
      <c r="E132" s="13">
        <v>50</v>
      </c>
      <c r="F132" s="13"/>
      <c r="G132" s="13">
        <v>50</v>
      </c>
      <c r="H132" s="13">
        <v>102</v>
      </c>
      <c r="I132" s="13"/>
      <c r="J132" s="13">
        <v>102</v>
      </c>
      <c r="K132" s="13">
        <v>102</v>
      </c>
      <c r="L132" s="13"/>
      <c r="M132" s="13">
        <v>102</v>
      </c>
    </row>
    <row r="133" spans="1:13" s="20" customFormat="1" ht="15.75">
      <c r="A133" s="15"/>
      <c r="B133" s="31" t="s">
        <v>165</v>
      </c>
      <c r="C133" s="29" t="s">
        <v>166</v>
      </c>
      <c r="D133" s="13" t="s">
        <v>162</v>
      </c>
      <c r="E133" s="13">
        <v>4000</v>
      </c>
      <c r="F133" s="13"/>
      <c r="G133" s="13">
        <v>4000</v>
      </c>
      <c r="H133" s="13">
        <v>4343</v>
      </c>
      <c r="I133" s="13"/>
      <c r="J133" s="13">
        <v>4343</v>
      </c>
      <c r="K133" s="13">
        <v>4363</v>
      </c>
      <c r="L133" s="13"/>
      <c r="M133" s="13">
        <v>4363</v>
      </c>
    </row>
    <row r="134" spans="1:13" s="20" customFormat="1" ht="33.75" customHeight="1">
      <c r="A134" s="15"/>
      <c r="B134" s="31" t="s">
        <v>167</v>
      </c>
      <c r="C134" s="29" t="s">
        <v>141</v>
      </c>
      <c r="D134" s="29" t="s">
        <v>162</v>
      </c>
      <c r="E134" s="13">
        <v>2000</v>
      </c>
      <c r="F134" s="13"/>
      <c r="G134" s="13">
        <v>2000</v>
      </c>
      <c r="H134" s="13">
        <v>1540</v>
      </c>
      <c r="I134" s="13"/>
      <c r="J134" s="13">
        <v>1540</v>
      </c>
      <c r="K134" s="13">
        <v>1540</v>
      </c>
      <c r="L134" s="13"/>
      <c r="M134" s="13">
        <v>1540</v>
      </c>
    </row>
    <row r="135" spans="1:13" s="20" customFormat="1" ht="15.75">
      <c r="A135" s="15"/>
      <c r="B135" s="31" t="s">
        <v>168</v>
      </c>
      <c r="C135" s="29" t="s">
        <v>169</v>
      </c>
      <c r="D135" s="13" t="s">
        <v>162</v>
      </c>
      <c r="E135" s="13">
        <v>525</v>
      </c>
      <c r="F135" s="13"/>
      <c r="G135" s="13">
        <v>525</v>
      </c>
      <c r="H135" s="13">
        <v>1005</v>
      </c>
      <c r="I135" s="13"/>
      <c r="J135" s="13">
        <v>1005</v>
      </c>
      <c r="K135" s="13">
        <v>1115</v>
      </c>
      <c r="L135" s="13"/>
      <c r="M135" s="13">
        <v>1115</v>
      </c>
    </row>
    <row r="136" spans="1:13" s="20" customFormat="1" ht="15.75">
      <c r="A136" s="15"/>
      <c r="B136" s="22" t="s">
        <v>170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s="20" customFormat="1" ht="15.75">
      <c r="A137" s="15"/>
      <c r="B137" s="22" t="s">
        <v>171</v>
      </c>
      <c r="C137" s="29" t="s">
        <v>169</v>
      </c>
      <c r="D137" s="13" t="s">
        <v>162</v>
      </c>
      <c r="E137" s="13">
        <v>525</v>
      </c>
      <c r="F137" s="13"/>
      <c r="G137" s="13">
        <v>525</v>
      </c>
      <c r="H137" s="13">
        <v>1005</v>
      </c>
      <c r="I137" s="13"/>
      <c r="J137" s="13">
        <v>1005</v>
      </c>
      <c r="K137" s="13">
        <v>1115</v>
      </c>
      <c r="L137" s="13"/>
      <c r="M137" s="13">
        <v>1115</v>
      </c>
    </row>
    <row r="138" spans="1:13" s="20" customFormat="1" ht="15.75">
      <c r="A138" s="15"/>
      <c r="B138" s="22" t="s">
        <v>172</v>
      </c>
      <c r="C138" s="29" t="s">
        <v>169</v>
      </c>
      <c r="D138" s="13" t="s">
        <v>162</v>
      </c>
      <c r="E138" s="13">
        <v>612</v>
      </c>
      <c r="F138" s="13"/>
      <c r="G138" s="13">
        <v>612</v>
      </c>
      <c r="H138" s="13">
        <v>415</v>
      </c>
      <c r="I138" s="13"/>
      <c r="J138" s="13">
        <v>415</v>
      </c>
      <c r="K138" s="63">
        <v>365</v>
      </c>
      <c r="L138" s="63"/>
      <c r="M138" s="63">
        <v>365</v>
      </c>
    </row>
    <row r="139" spans="1:13" s="20" customFormat="1" ht="15.75">
      <c r="A139" s="15"/>
      <c r="B139" s="31" t="s">
        <v>170</v>
      </c>
      <c r="C139" s="13"/>
      <c r="D139" s="13"/>
      <c r="E139" s="13"/>
      <c r="F139" s="13"/>
      <c r="G139" s="13"/>
      <c r="H139" s="13"/>
      <c r="I139" s="13"/>
      <c r="J139" s="13"/>
      <c r="K139" s="63"/>
      <c r="L139" s="63"/>
      <c r="M139" s="63"/>
    </row>
    <row r="140" spans="1:13" s="20" customFormat="1" ht="15.75">
      <c r="A140" s="15"/>
      <c r="B140" s="31" t="s">
        <v>173</v>
      </c>
      <c r="C140" s="29" t="s">
        <v>169</v>
      </c>
      <c r="D140" s="13" t="s">
        <v>162</v>
      </c>
      <c r="E140" s="13">
        <v>340</v>
      </c>
      <c r="F140" s="13"/>
      <c r="G140" s="13">
        <v>340</v>
      </c>
      <c r="H140" s="13">
        <v>415</v>
      </c>
      <c r="I140" s="13"/>
      <c r="J140" s="13">
        <v>415</v>
      </c>
      <c r="K140" s="63">
        <v>365</v>
      </c>
      <c r="L140" s="63"/>
      <c r="M140" s="63">
        <v>365</v>
      </c>
    </row>
    <row r="141" spans="1:13" s="20" customFormat="1" ht="15.75">
      <c r="A141" s="15"/>
      <c r="B141" s="31" t="s">
        <v>174</v>
      </c>
      <c r="C141" s="29" t="s">
        <v>169</v>
      </c>
      <c r="D141" s="13"/>
      <c r="E141" s="13">
        <v>266</v>
      </c>
      <c r="F141" s="13"/>
      <c r="G141" s="13">
        <v>266</v>
      </c>
      <c r="H141" s="13"/>
      <c r="I141" s="13"/>
      <c r="J141" s="13"/>
      <c r="K141" s="63"/>
      <c r="L141" s="63"/>
      <c r="M141" s="63"/>
    </row>
    <row r="142" spans="1:13" s="20" customFormat="1" ht="23.25" customHeight="1">
      <c r="A142" s="15"/>
      <c r="B142" s="31" t="s">
        <v>175</v>
      </c>
      <c r="C142" s="29" t="s">
        <v>178</v>
      </c>
      <c r="D142" s="29" t="s">
        <v>142</v>
      </c>
      <c r="E142" s="13"/>
      <c r="F142" s="13">
        <v>1733</v>
      </c>
      <c r="G142" s="13">
        <f>F142</f>
        <v>1733</v>
      </c>
      <c r="H142" s="13"/>
      <c r="I142" s="13">
        <v>3000</v>
      </c>
      <c r="J142" s="13">
        <f>I142</f>
        <v>3000</v>
      </c>
      <c r="K142" s="63"/>
      <c r="L142" s="63">
        <v>2000</v>
      </c>
      <c r="M142" s="63">
        <f>L142</f>
        <v>2000</v>
      </c>
    </row>
    <row r="143" spans="1:13" s="20" customFormat="1" ht="15.75">
      <c r="A143" s="15"/>
      <c r="B143" s="32" t="s">
        <v>176</v>
      </c>
      <c r="C143" s="29" t="s">
        <v>178</v>
      </c>
      <c r="D143" s="33" t="s">
        <v>142</v>
      </c>
      <c r="E143" s="34"/>
      <c r="F143" s="13">
        <v>1733</v>
      </c>
      <c r="G143" s="13">
        <f>F143</f>
        <v>1733</v>
      </c>
      <c r="H143" s="34"/>
      <c r="I143" s="34">
        <v>3000</v>
      </c>
      <c r="J143" s="13">
        <f>I143</f>
        <v>3000</v>
      </c>
      <c r="K143" s="64"/>
      <c r="L143" s="64">
        <v>2000</v>
      </c>
      <c r="M143" s="63">
        <f>L143</f>
        <v>2000</v>
      </c>
    </row>
    <row r="144" spans="1:13" s="20" customFormat="1" ht="15.75">
      <c r="A144" s="15"/>
      <c r="B144" s="35" t="s">
        <v>27</v>
      </c>
      <c r="C144" s="36"/>
      <c r="D144" s="36"/>
      <c r="E144" s="34"/>
      <c r="F144" s="34"/>
      <c r="G144" s="34"/>
      <c r="H144" s="34"/>
      <c r="I144" s="34"/>
      <c r="J144" s="34"/>
      <c r="K144" s="64"/>
      <c r="L144" s="64"/>
      <c r="M144" s="64"/>
    </row>
    <row r="145" spans="1:13" s="20" customFormat="1" ht="15.75" customHeight="1">
      <c r="A145" s="15"/>
      <c r="B145" s="32" t="s">
        <v>177</v>
      </c>
      <c r="C145" s="37" t="s">
        <v>178</v>
      </c>
      <c r="D145" s="37" t="s">
        <v>142</v>
      </c>
      <c r="E145" s="34"/>
      <c r="F145" s="62">
        <v>5.09</v>
      </c>
      <c r="G145" s="62">
        <f>F145</f>
        <v>5.09</v>
      </c>
      <c r="H145" s="34"/>
      <c r="I145" s="34">
        <v>4.5</v>
      </c>
      <c r="J145" s="34">
        <v>4.5</v>
      </c>
      <c r="K145" s="65"/>
      <c r="L145" s="64">
        <v>5.5</v>
      </c>
      <c r="M145" s="64">
        <v>5.5</v>
      </c>
    </row>
    <row r="146" spans="1:13" s="20" customFormat="1" ht="18" customHeight="1">
      <c r="A146" s="15" t="s">
        <v>11</v>
      </c>
      <c r="B146" s="32" t="s">
        <v>179</v>
      </c>
      <c r="C146" s="37" t="s">
        <v>178</v>
      </c>
      <c r="D146" s="37" t="s">
        <v>142</v>
      </c>
      <c r="E146" s="34">
        <v>226.4</v>
      </c>
      <c r="F146" s="34"/>
      <c r="G146" s="34">
        <v>226.4</v>
      </c>
      <c r="H146" s="84">
        <f>H128/H138</f>
        <v>981.7277108433735</v>
      </c>
      <c r="I146" s="34"/>
      <c r="J146" s="84">
        <f>H146</f>
        <v>981.7277108433735</v>
      </c>
      <c r="K146" s="66">
        <f>K128/K138</f>
        <v>1190.2356164383561</v>
      </c>
      <c r="L146" s="67"/>
      <c r="M146" s="66">
        <f>K146</f>
        <v>1190.2356164383561</v>
      </c>
    </row>
    <row r="147" spans="1:13" s="20" customFormat="1" ht="34.5" customHeight="1">
      <c r="A147" s="15"/>
      <c r="B147" s="22" t="s">
        <v>180</v>
      </c>
      <c r="C147" s="37" t="s">
        <v>178</v>
      </c>
      <c r="D147" s="38" t="s">
        <v>142</v>
      </c>
      <c r="E147" s="34">
        <v>1295.1</v>
      </c>
      <c r="F147" s="34"/>
      <c r="G147" s="34">
        <v>1295.1</v>
      </c>
      <c r="H147" s="62">
        <f>H128/H127</f>
        <v>3807.6355140186915</v>
      </c>
      <c r="I147" s="34"/>
      <c r="J147" s="34">
        <v>3808</v>
      </c>
      <c r="K147" s="68">
        <f>K128/K127</f>
        <v>4060.1495327102803</v>
      </c>
      <c r="L147" s="64"/>
      <c r="M147" s="66">
        <f>K147</f>
        <v>4060.1495327102803</v>
      </c>
    </row>
    <row r="148" spans="1:13" s="20" customFormat="1" ht="15.75">
      <c r="A148" s="15"/>
      <c r="B148" s="30" t="s">
        <v>28</v>
      </c>
      <c r="C148" s="34"/>
      <c r="D148" s="13"/>
      <c r="E148" s="15"/>
      <c r="F148" s="15"/>
      <c r="G148" s="15"/>
      <c r="H148" s="34"/>
      <c r="I148" s="34"/>
      <c r="J148" s="34"/>
      <c r="K148" s="64"/>
      <c r="L148" s="64"/>
      <c r="M148" s="64"/>
    </row>
    <row r="149" spans="1:13" s="20" customFormat="1" ht="47.25">
      <c r="A149" s="15"/>
      <c r="B149" s="31" t="s">
        <v>181</v>
      </c>
      <c r="C149" s="37" t="s">
        <v>143</v>
      </c>
      <c r="D149" s="38" t="s">
        <v>142</v>
      </c>
      <c r="E149" s="34">
        <v>131</v>
      </c>
      <c r="F149" s="34"/>
      <c r="G149" s="34">
        <v>131</v>
      </c>
      <c r="H149" s="34">
        <v>108</v>
      </c>
      <c r="I149" s="34"/>
      <c r="J149" s="34">
        <v>108</v>
      </c>
      <c r="K149" s="34">
        <v>100</v>
      </c>
      <c r="L149" s="34"/>
      <c r="M149" s="34">
        <v>100</v>
      </c>
    </row>
    <row r="150" spans="1:13" s="20" customFormat="1" ht="47.25">
      <c r="A150" s="15" t="s">
        <v>11</v>
      </c>
      <c r="B150" s="31" t="s">
        <v>182</v>
      </c>
      <c r="C150" s="36" t="s">
        <v>143</v>
      </c>
      <c r="D150" s="39" t="s">
        <v>142</v>
      </c>
      <c r="E150" s="34">
        <v>81.6</v>
      </c>
      <c r="F150" s="34"/>
      <c r="G150" s="34">
        <v>81.6</v>
      </c>
      <c r="H150" s="34">
        <v>101</v>
      </c>
      <c r="I150" s="34"/>
      <c r="J150" s="34">
        <v>101</v>
      </c>
      <c r="K150" s="34">
        <v>100</v>
      </c>
      <c r="L150" s="34"/>
      <c r="M150" s="34">
        <v>100</v>
      </c>
    </row>
    <row r="151" spans="1:13" s="20" customFormat="1" ht="47.25">
      <c r="A151" s="15" t="s">
        <v>11</v>
      </c>
      <c r="B151" s="31" t="s">
        <v>183</v>
      </c>
      <c r="C151" s="36" t="s">
        <v>143</v>
      </c>
      <c r="D151" s="38" t="s">
        <v>142</v>
      </c>
      <c r="E151" s="34">
        <v>50</v>
      </c>
      <c r="F151" s="34"/>
      <c r="G151" s="34">
        <v>50</v>
      </c>
      <c r="H151" s="34">
        <v>35</v>
      </c>
      <c r="I151" s="34"/>
      <c r="J151" s="34">
        <v>35</v>
      </c>
      <c r="K151" s="34">
        <v>35</v>
      </c>
      <c r="L151" s="34"/>
      <c r="M151" s="34">
        <v>35</v>
      </c>
    </row>
    <row r="152" s="20" customFormat="1" ht="15.75"/>
    <row r="153" spans="1:10" s="20" customFormat="1" ht="15.75">
      <c r="A153" s="93" t="s">
        <v>106</v>
      </c>
      <c r="B153" s="93"/>
      <c r="C153" s="93"/>
      <c r="D153" s="93"/>
      <c r="E153" s="93"/>
      <c r="F153" s="93"/>
      <c r="G153" s="93"/>
      <c r="H153" s="93"/>
      <c r="I153" s="93"/>
      <c r="J153" s="93"/>
    </row>
    <row r="154" s="20" customFormat="1" ht="15.75">
      <c r="J154" s="20" t="s">
        <v>5</v>
      </c>
    </row>
    <row r="155" spans="1:10" s="20" customFormat="1" ht="15.75">
      <c r="A155" s="96" t="s">
        <v>20</v>
      </c>
      <c r="B155" s="96" t="s">
        <v>22</v>
      </c>
      <c r="C155" s="96" t="s">
        <v>23</v>
      </c>
      <c r="D155" s="96" t="s">
        <v>24</v>
      </c>
      <c r="E155" s="96" t="s">
        <v>107</v>
      </c>
      <c r="F155" s="96"/>
      <c r="G155" s="96"/>
      <c r="H155" s="96" t="s">
        <v>94</v>
      </c>
      <c r="I155" s="96"/>
      <c r="J155" s="96"/>
    </row>
    <row r="156" spans="1:10" s="20" customFormat="1" ht="31.5">
      <c r="A156" s="96"/>
      <c r="B156" s="96"/>
      <c r="C156" s="96"/>
      <c r="D156" s="96"/>
      <c r="E156" s="15" t="s">
        <v>8</v>
      </c>
      <c r="F156" s="15" t="s">
        <v>9</v>
      </c>
      <c r="G156" s="15" t="s">
        <v>62</v>
      </c>
      <c r="H156" s="15" t="s">
        <v>8</v>
      </c>
      <c r="I156" s="15" t="s">
        <v>9</v>
      </c>
      <c r="J156" s="15" t="s">
        <v>63</v>
      </c>
    </row>
    <row r="157" spans="1:10" s="20" customFormat="1" ht="17.25" customHeight="1">
      <c r="A157" s="15">
        <v>1</v>
      </c>
      <c r="B157" s="15">
        <v>2</v>
      </c>
      <c r="C157" s="15">
        <v>3</v>
      </c>
      <c r="D157" s="15">
        <v>4</v>
      </c>
      <c r="E157" s="15">
        <v>5</v>
      </c>
      <c r="F157" s="15">
        <v>6</v>
      </c>
      <c r="G157" s="15">
        <v>7</v>
      </c>
      <c r="H157" s="15">
        <v>8</v>
      </c>
      <c r="I157" s="15">
        <v>9</v>
      </c>
      <c r="J157" s="15">
        <v>10</v>
      </c>
    </row>
    <row r="158" spans="1:10" s="40" customFormat="1" ht="15.75">
      <c r="A158" s="27" t="s">
        <v>11</v>
      </c>
      <c r="B158" s="27" t="s">
        <v>25</v>
      </c>
      <c r="C158" s="27" t="s">
        <v>11</v>
      </c>
      <c r="D158" s="27" t="s">
        <v>11</v>
      </c>
      <c r="E158" s="27" t="s">
        <v>11</v>
      </c>
      <c r="F158" s="27" t="s">
        <v>11</v>
      </c>
      <c r="G158" s="27" t="s">
        <v>11</v>
      </c>
      <c r="H158" s="27" t="s">
        <v>11</v>
      </c>
      <c r="I158" s="27" t="s">
        <v>11</v>
      </c>
      <c r="J158" s="27" t="s">
        <v>11</v>
      </c>
    </row>
    <row r="159" spans="1:10" s="20" customFormat="1" ht="15.75">
      <c r="A159" s="25"/>
      <c r="B159" s="22" t="s">
        <v>150</v>
      </c>
      <c r="C159" s="29" t="s">
        <v>141</v>
      </c>
      <c r="D159" s="29" t="s">
        <v>151</v>
      </c>
      <c r="E159" s="13">
        <v>1</v>
      </c>
      <c r="F159" s="13"/>
      <c r="G159" s="13">
        <v>1</v>
      </c>
      <c r="H159" s="13">
        <v>1</v>
      </c>
      <c r="I159" s="13"/>
      <c r="J159" s="13">
        <v>1</v>
      </c>
    </row>
    <row r="160" spans="1:10" s="20" customFormat="1" ht="34.5" customHeight="1">
      <c r="A160" s="25"/>
      <c r="B160" s="22" t="s">
        <v>152</v>
      </c>
      <c r="C160" s="13" t="s">
        <v>141</v>
      </c>
      <c r="D160" s="29" t="s">
        <v>153</v>
      </c>
      <c r="E160" s="13">
        <v>3.5</v>
      </c>
      <c r="F160" s="13"/>
      <c r="G160" s="13">
        <v>3.5</v>
      </c>
      <c r="H160" s="13">
        <v>3.5</v>
      </c>
      <c r="I160" s="13"/>
      <c r="J160" s="13">
        <v>3.5</v>
      </c>
    </row>
    <row r="161" spans="1:10" s="20" customFormat="1" ht="28.5" customHeight="1">
      <c r="A161" s="25"/>
      <c r="B161" s="22" t="s">
        <v>154</v>
      </c>
      <c r="C161" s="13" t="s">
        <v>141</v>
      </c>
      <c r="D161" s="13" t="s">
        <v>153</v>
      </c>
      <c r="E161" s="13">
        <v>1</v>
      </c>
      <c r="F161" s="13"/>
      <c r="G161" s="13">
        <v>1</v>
      </c>
      <c r="H161" s="13">
        <v>1</v>
      </c>
      <c r="I161" s="13"/>
      <c r="J161" s="13">
        <v>1</v>
      </c>
    </row>
    <row r="162" spans="1:10" s="20" customFormat="1" ht="32.25" customHeight="1">
      <c r="A162" s="25"/>
      <c r="B162" s="22" t="s">
        <v>155</v>
      </c>
      <c r="C162" s="13" t="s">
        <v>141</v>
      </c>
      <c r="D162" s="13" t="s">
        <v>153</v>
      </c>
      <c r="E162" s="13">
        <v>2</v>
      </c>
      <c r="F162" s="13"/>
      <c r="G162" s="13">
        <v>2</v>
      </c>
      <c r="H162" s="13">
        <v>2</v>
      </c>
      <c r="I162" s="13"/>
      <c r="J162" s="13">
        <v>2</v>
      </c>
    </row>
    <row r="163" spans="1:10" s="20" customFormat="1" ht="30" customHeight="1">
      <c r="A163" s="25"/>
      <c r="B163" s="28" t="s">
        <v>140</v>
      </c>
      <c r="C163" s="13" t="s">
        <v>141</v>
      </c>
      <c r="D163" s="13" t="s">
        <v>153</v>
      </c>
      <c r="E163" s="13">
        <v>0.5</v>
      </c>
      <c r="F163" s="13"/>
      <c r="G163" s="13">
        <v>0.5</v>
      </c>
      <c r="H163" s="13">
        <v>0.5</v>
      </c>
      <c r="I163" s="13"/>
      <c r="J163" s="13">
        <v>0.5</v>
      </c>
    </row>
    <row r="164" spans="1:10" s="20" customFormat="1" ht="33" customHeight="1">
      <c r="A164" s="25"/>
      <c r="B164" s="22" t="s">
        <v>156</v>
      </c>
      <c r="C164" s="29" t="s">
        <v>157</v>
      </c>
      <c r="D164" s="29" t="s">
        <v>158</v>
      </c>
      <c r="E164" s="13">
        <v>545</v>
      </c>
      <c r="F164" s="13"/>
      <c r="G164" s="13">
        <v>545</v>
      </c>
      <c r="H164" s="13">
        <v>545</v>
      </c>
      <c r="I164" s="13"/>
      <c r="J164" s="13">
        <v>545</v>
      </c>
    </row>
    <row r="165" spans="1:10" s="20" customFormat="1" ht="32.25" customHeight="1">
      <c r="A165" s="25"/>
      <c r="B165" s="22" t="s">
        <v>159</v>
      </c>
      <c r="C165" s="29" t="s">
        <v>157</v>
      </c>
      <c r="D165" s="29" t="s">
        <v>158</v>
      </c>
      <c r="E165" s="13">
        <v>107</v>
      </c>
      <c r="F165" s="13"/>
      <c r="G165" s="13">
        <v>107</v>
      </c>
      <c r="H165" s="13">
        <v>107</v>
      </c>
      <c r="I165" s="13"/>
      <c r="J165" s="13">
        <v>107</v>
      </c>
    </row>
    <row r="166" spans="1:10" s="20" customFormat="1" ht="15.75">
      <c r="A166" s="25"/>
      <c r="B166" s="22" t="s">
        <v>211</v>
      </c>
      <c r="C166" s="29" t="s">
        <v>178</v>
      </c>
      <c r="D166" s="29" t="s">
        <v>160</v>
      </c>
      <c r="E166" s="71">
        <v>454268</v>
      </c>
      <c r="F166" s="71">
        <v>2200</v>
      </c>
      <c r="G166" s="71">
        <f>E166+F166</f>
        <v>456468</v>
      </c>
      <c r="H166" s="71">
        <v>493057</v>
      </c>
      <c r="I166" s="71">
        <v>2500</v>
      </c>
      <c r="J166" s="71">
        <f>H166+I166</f>
        <v>495557</v>
      </c>
    </row>
    <row r="167" spans="1:10" s="20" customFormat="1" ht="15.75">
      <c r="A167" s="25" t="s">
        <v>11</v>
      </c>
      <c r="B167" s="30" t="s">
        <v>26</v>
      </c>
      <c r="C167" s="13"/>
      <c r="D167" s="13"/>
      <c r="E167" s="13"/>
      <c r="F167" s="13"/>
      <c r="G167" s="13"/>
      <c r="H167" s="13"/>
      <c r="I167" s="13"/>
      <c r="J167" s="13"/>
    </row>
    <row r="168" spans="1:10" s="20" customFormat="1" ht="15.75">
      <c r="A168" s="25"/>
      <c r="B168" s="22" t="s">
        <v>161</v>
      </c>
      <c r="C168" s="29" t="s">
        <v>141</v>
      </c>
      <c r="D168" s="29" t="s">
        <v>162</v>
      </c>
      <c r="E168" s="13">
        <v>13</v>
      </c>
      <c r="F168" s="13"/>
      <c r="G168" s="13">
        <v>13</v>
      </c>
      <c r="H168" s="13">
        <v>13</v>
      </c>
      <c r="I168" s="13"/>
      <c r="J168" s="13">
        <v>13</v>
      </c>
    </row>
    <row r="169" spans="1:10" s="20" customFormat="1" ht="15.75">
      <c r="A169" s="25"/>
      <c r="B169" s="22" t="s">
        <v>163</v>
      </c>
      <c r="C169" s="29" t="s">
        <v>141</v>
      </c>
      <c r="D169" s="13" t="s">
        <v>162</v>
      </c>
      <c r="E169" s="13">
        <v>110</v>
      </c>
      <c r="F169" s="13"/>
      <c r="G169" s="13">
        <v>110</v>
      </c>
      <c r="H169" s="13">
        <v>110</v>
      </c>
      <c r="I169" s="13"/>
      <c r="J169" s="13">
        <v>110</v>
      </c>
    </row>
    <row r="170" spans="1:10" s="20" customFormat="1" ht="15.75">
      <c r="A170" s="25"/>
      <c r="B170" s="22" t="s">
        <v>164</v>
      </c>
      <c r="C170" s="29" t="s">
        <v>141</v>
      </c>
      <c r="D170" s="13" t="s">
        <v>162</v>
      </c>
      <c r="E170" s="13">
        <v>102</v>
      </c>
      <c r="F170" s="13"/>
      <c r="G170" s="13">
        <v>102</v>
      </c>
      <c r="H170" s="13">
        <v>102</v>
      </c>
      <c r="I170" s="13"/>
      <c r="J170" s="13">
        <v>102</v>
      </c>
    </row>
    <row r="171" spans="1:10" s="20" customFormat="1" ht="15.75">
      <c r="A171" s="25"/>
      <c r="B171" s="31" t="s">
        <v>165</v>
      </c>
      <c r="C171" s="29" t="s">
        <v>166</v>
      </c>
      <c r="D171" s="13" t="s">
        <v>162</v>
      </c>
      <c r="E171" s="71">
        <v>4343</v>
      </c>
      <c r="F171" s="71"/>
      <c r="G171" s="71">
        <v>4343</v>
      </c>
      <c r="H171" s="71">
        <v>4343</v>
      </c>
      <c r="I171" s="71"/>
      <c r="J171" s="71">
        <v>4343</v>
      </c>
    </row>
    <row r="172" spans="1:10" s="20" customFormat="1" ht="31.5">
      <c r="A172" s="25"/>
      <c r="B172" s="22" t="s">
        <v>184</v>
      </c>
      <c r="C172" s="29" t="s">
        <v>166</v>
      </c>
      <c r="D172" s="13" t="s">
        <v>162</v>
      </c>
      <c r="E172" s="71">
        <v>1540</v>
      </c>
      <c r="F172" s="71"/>
      <c r="G172" s="71">
        <v>1540</v>
      </c>
      <c r="H172" s="71">
        <v>1540</v>
      </c>
      <c r="I172" s="71"/>
      <c r="J172" s="71">
        <v>1540</v>
      </c>
    </row>
    <row r="173" spans="1:10" s="20" customFormat="1" ht="15.75">
      <c r="A173" s="25"/>
      <c r="B173" s="31" t="s">
        <v>168</v>
      </c>
      <c r="C173" s="29" t="s">
        <v>169</v>
      </c>
      <c r="D173" s="13" t="s">
        <v>162</v>
      </c>
      <c r="E173" s="71">
        <v>1115</v>
      </c>
      <c r="F173" s="71"/>
      <c r="G173" s="71">
        <v>1115</v>
      </c>
      <c r="H173" s="71">
        <v>1115</v>
      </c>
      <c r="I173" s="71"/>
      <c r="J173" s="71">
        <v>1115</v>
      </c>
    </row>
    <row r="174" spans="1:10" s="20" customFormat="1" ht="15.75">
      <c r="A174" s="25"/>
      <c r="B174" s="22" t="s">
        <v>170</v>
      </c>
      <c r="C174" s="13"/>
      <c r="D174" s="13"/>
      <c r="E174" s="71"/>
      <c r="F174" s="71"/>
      <c r="G174" s="71"/>
      <c r="H174" s="71"/>
      <c r="I174" s="71"/>
      <c r="J174" s="71"/>
    </row>
    <row r="175" spans="1:10" s="20" customFormat="1" ht="15.75">
      <c r="A175" s="25"/>
      <c r="B175" s="22" t="s">
        <v>171</v>
      </c>
      <c r="C175" s="29" t="s">
        <v>169</v>
      </c>
      <c r="D175" s="13" t="s">
        <v>162</v>
      </c>
      <c r="E175" s="71">
        <v>1115</v>
      </c>
      <c r="F175" s="71"/>
      <c r="G175" s="71">
        <v>115</v>
      </c>
      <c r="H175" s="71">
        <v>1115</v>
      </c>
      <c r="I175" s="71"/>
      <c r="J175" s="71">
        <v>115</v>
      </c>
    </row>
    <row r="176" spans="1:10" s="20" customFormat="1" ht="15.75">
      <c r="A176" s="25"/>
      <c r="B176" s="22" t="s">
        <v>172</v>
      </c>
      <c r="C176" s="29" t="s">
        <v>169</v>
      </c>
      <c r="D176" s="13" t="s">
        <v>162</v>
      </c>
      <c r="E176" s="13">
        <v>400</v>
      </c>
      <c r="F176" s="13"/>
      <c r="G176" s="13">
        <v>400</v>
      </c>
      <c r="H176" s="13">
        <v>454</v>
      </c>
      <c r="I176" s="13"/>
      <c r="J176" s="13">
        <v>454</v>
      </c>
    </row>
    <row r="177" spans="1:10" s="20" customFormat="1" ht="15.75">
      <c r="A177" s="25"/>
      <c r="B177" s="31" t="s">
        <v>170</v>
      </c>
      <c r="C177" s="13"/>
      <c r="D177" s="13"/>
      <c r="E177" s="13"/>
      <c r="F177" s="13"/>
      <c r="G177" s="13"/>
      <c r="H177" s="13"/>
      <c r="I177" s="13"/>
      <c r="J177" s="13"/>
    </row>
    <row r="178" spans="1:10" s="20" customFormat="1" ht="15.75">
      <c r="A178" s="25"/>
      <c r="B178" s="31" t="s">
        <v>173</v>
      </c>
      <c r="C178" s="29" t="s">
        <v>169</v>
      </c>
      <c r="D178" s="13" t="s">
        <v>162</v>
      </c>
      <c r="E178" s="13">
        <v>400</v>
      </c>
      <c r="F178" s="13"/>
      <c r="G178" s="13">
        <v>400</v>
      </c>
      <c r="H178" s="13">
        <v>454</v>
      </c>
      <c r="I178" s="13"/>
      <c r="J178" s="13">
        <v>454</v>
      </c>
    </row>
    <row r="179" spans="1:10" s="83" customFormat="1" ht="15.75">
      <c r="A179" s="80"/>
      <c r="B179" s="81" t="s">
        <v>174</v>
      </c>
      <c r="C179" s="82" t="s">
        <v>169</v>
      </c>
      <c r="D179" s="63"/>
      <c r="E179" s="63"/>
      <c r="F179" s="63"/>
      <c r="G179" s="63"/>
      <c r="H179" s="63"/>
      <c r="I179" s="63"/>
      <c r="J179" s="63"/>
    </row>
    <row r="180" spans="1:10" s="20" customFormat="1" ht="18.75" customHeight="1">
      <c r="A180" s="25"/>
      <c r="B180" s="31" t="s">
        <v>175</v>
      </c>
      <c r="C180" s="29" t="s">
        <v>178</v>
      </c>
      <c r="D180" s="29" t="s">
        <v>142</v>
      </c>
      <c r="E180" s="44"/>
      <c r="F180" s="71">
        <v>2200</v>
      </c>
      <c r="G180" s="71">
        <v>2200</v>
      </c>
      <c r="H180" s="48"/>
      <c r="I180" s="71">
        <v>2500</v>
      </c>
      <c r="J180" s="71">
        <v>2500</v>
      </c>
    </row>
    <row r="181" spans="1:10" s="20" customFormat="1" ht="15.75">
      <c r="A181" s="25"/>
      <c r="B181" s="32" t="s">
        <v>176</v>
      </c>
      <c r="C181" s="29" t="s">
        <v>178</v>
      </c>
      <c r="D181" s="33" t="s">
        <v>142</v>
      </c>
      <c r="E181" s="44"/>
      <c r="F181" s="71">
        <v>2200</v>
      </c>
      <c r="G181" s="71">
        <v>2200</v>
      </c>
      <c r="H181" s="48"/>
      <c r="I181" s="71">
        <v>2500</v>
      </c>
      <c r="J181" s="71">
        <v>2500</v>
      </c>
    </row>
    <row r="182" spans="1:10" s="20" customFormat="1" ht="15.75">
      <c r="A182" s="25"/>
      <c r="B182" s="30" t="s">
        <v>27</v>
      </c>
      <c r="C182" s="13"/>
      <c r="D182" s="13"/>
      <c r="E182" s="13"/>
      <c r="F182" s="13"/>
      <c r="G182" s="13"/>
      <c r="H182" s="13"/>
      <c r="I182" s="13"/>
      <c r="J182" s="13"/>
    </row>
    <row r="183" spans="1:10" s="20" customFormat="1" ht="20.25" customHeight="1">
      <c r="A183" s="25"/>
      <c r="B183" s="32" t="s">
        <v>177</v>
      </c>
      <c r="C183" s="37" t="s">
        <v>178</v>
      </c>
      <c r="D183" s="37" t="s">
        <v>142</v>
      </c>
      <c r="E183" s="34"/>
      <c r="F183" s="34">
        <v>5.5</v>
      </c>
      <c r="G183" s="34">
        <v>5.5</v>
      </c>
      <c r="H183" s="34"/>
      <c r="I183" s="34">
        <v>5.5</v>
      </c>
      <c r="J183" s="34">
        <v>5.5</v>
      </c>
    </row>
    <row r="184" spans="1:10" s="20" customFormat="1" ht="21" customHeight="1">
      <c r="A184" s="25"/>
      <c r="B184" s="41" t="s">
        <v>185</v>
      </c>
      <c r="C184" s="37" t="s">
        <v>178</v>
      </c>
      <c r="D184" s="37" t="s">
        <v>142</v>
      </c>
      <c r="E184" s="76">
        <f>E166/E178</f>
        <v>1135.67</v>
      </c>
      <c r="F184" s="76"/>
      <c r="G184" s="76">
        <f>E184</f>
        <v>1135.67</v>
      </c>
      <c r="H184" s="76">
        <f>H166/H178</f>
        <v>1086.0286343612336</v>
      </c>
      <c r="I184" s="76"/>
      <c r="J184" s="76">
        <f>H184</f>
        <v>1086.0286343612336</v>
      </c>
    </row>
    <row r="185" spans="1:10" s="20" customFormat="1" ht="34.5" customHeight="1">
      <c r="A185" s="25"/>
      <c r="B185" s="22" t="s">
        <v>180</v>
      </c>
      <c r="C185" s="37" t="s">
        <v>178</v>
      </c>
      <c r="D185" s="38" t="s">
        <v>142</v>
      </c>
      <c r="E185" s="76">
        <f>E166/E165</f>
        <v>4245.4953271028035</v>
      </c>
      <c r="F185" s="76"/>
      <c r="G185" s="76">
        <f>E185</f>
        <v>4245.4953271028035</v>
      </c>
      <c r="H185" s="76">
        <f>H166/H165</f>
        <v>4608.009345794392</v>
      </c>
      <c r="I185" s="76"/>
      <c r="J185" s="76">
        <f>H185</f>
        <v>4608.009345794392</v>
      </c>
    </row>
    <row r="186" spans="1:10" s="20" customFormat="1" ht="15.75">
      <c r="A186" s="25"/>
      <c r="B186" s="30" t="s">
        <v>28</v>
      </c>
      <c r="C186" s="39"/>
      <c r="D186" s="39"/>
      <c r="E186" s="34"/>
      <c r="F186" s="34"/>
      <c r="G186" s="34"/>
      <c r="H186" s="34"/>
      <c r="I186" s="34"/>
      <c r="J186" s="34"/>
    </row>
    <row r="187" spans="1:10" s="20" customFormat="1" ht="47.25">
      <c r="A187" s="25" t="s">
        <v>11</v>
      </c>
      <c r="B187" s="31" t="s">
        <v>181</v>
      </c>
      <c r="C187" s="37" t="s">
        <v>143</v>
      </c>
      <c r="D187" s="38" t="s">
        <v>142</v>
      </c>
      <c r="E187" s="34">
        <v>100</v>
      </c>
      <c r="F187" s="34"/>
      <c r="G187" s="34">
        <v>100</v>
      </c>
      <c r="H187" s="34">
        <v>100</v>
      </c>
      <c r="I187" s="34"/>
      <c r="J187" s="34">
        <v>100</v>
      </c>
    </row>
    <row r="188" spans="1:10" s="20" customFormat="1" ht="47.25">
      <c r="A188" s="25" t="s">
        <v>11</v>
      </c>
      <c r="B188" s="22" t="s">
        <v>186</v>
      </c>
      <c r="C188" s="36" t="s">
        <v>143</v>
      </c>
      <c r="D188" s="39" t="s">
        <v>142</v>
      </c>
      <c r="E188" s="34">
        <v>100</v>
      </c>
      <c r="F188" s="34"/>
      <c r="G188" s="34">
        <v>100</v>
      </c>
      <c r="H188" s="34">
        <v>100</v>
      </c>
      <c r="I188" s="34"/>
      <c r="J188" s="34">
        <v>100</v>
      </c>
    </row>
    <row r="189" spans="1:10" s="20" customFormat="1" ht="47.25">
      <c r="A189" s="25"/>
      <c r="B189" s="31" t="s">
        <v>183</v>
      </c>
      <c r="C189" s="36" t="s">
        <v>143</v>
      </c>
      <c r="D189" s="38" t="s">
        <v>142</v>
      </c>
      <c r="E189" s="34">
        <v>35</v>
      </c>
      <c r="F189" s="34"/>
      <c r="G189" s="34">
        <v>35</v>
      </c>
      <c r="H189" s="34">
        <v>35</v>
      </c>
      <c r="I189" s="34"/>
      <c r="J189" s="34">
        <v>35</v>
      </c>
    </row>
    <row r="190" s="20" customFormat="1" ht="15.75"/>
    <row r="191" spans="1:11" s="20" customFormat="1" ht="15.75">
      <c r="A191" s="93" t="s">
        <v>29</v>
      </c>
      <c r="B191" s="93"/>
      <c r="C191" s="93"/>
      <c r="D191" s="93"/>
      <c r="E191" s="93"/>
      <c r="F191" s="93"/>
      <c r="G191" s="93"/>
      <c r="H191" s="93"/>
      <c r="I191" s="93"/>
      <c r="J191" s="93"/>
      <c r="K191" s="93"/>
    </row>
    <row r="192" spans="11:12" s="20" customFormat="1" ht="15.75">
      <c r="K192" s="136" t="s">
        <v>5</v>
      </c>
      <c r="L192" s="136"/>
    </row>
    <row r="193" spans="1:12" s="20" customFormat="1" ht="15.75">
      <c r="A193" s="102" t="s">
        <v>7</v>
      </c>
      <c r="B193" s="109"/>
      <c r="C193" s="99" t="s">
        <v>89</v>
      </c>
      <c r="D193" s="100"/>
      <c r="E193" s="99" t="s">
        <v>90</v>
      </c>
      <c r="F193" s="100"/>
      <c r="G193" s="99" t="s">
        <v>91</v>
      </c>
      <c r="H193" s="100"/>
      <c r="I193" s="99" t="s">
        <v>107</v>
      </c>
      <c r="J193" s="100"/>
      <c r="K193" s="99" t="s">
        <v>94</v>
      </c>
      <c r="L193" s="100"/>
    </row>
    <row r="194" spans="1:12" s="20" customFormat="1" ht="35.25" customHeight="1">
      <c r="A194" s="111"/>
      <c r="B194" s="110"/>
      <c r="C194" s="15" t="s">
        <v>8</v>
      </c>
      <c r="D194" s="15" t="s">
        <v>9</v>
      </c>
      <c r="E194" s="15" t="s">
        <v>8</v>
      </c>
      <c r="F194" s="15" t="s">
        <v>9</v>
      </c>
      <c r="G194" s="15" t="s">
        <v>8</v>
      </c>
      <c r="H194" s="15" t="s">
        <v>9</v>
      </c>
      <c r="I194" s="15" t="s">
        <v>8</v>
      </c>
      <c r="J194" s="15" t="s">
        <v>9</v>
      </c>
      <c r="K194" s="15" t="s">
        <v>8</v>
      </c>
      <c r="L194" s="15" t="s">
        <v>9</v>
      </c>
    </row>
    <row r="195" spans="1:12" s="20" customFormat="1" ht="15.75">
      <c r="A195" s="99">
        <v>1</v>
      </c>
      <c r="B195" s="100"/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</row>
    <row r="196" spans="1:12" s="20" customFormat="1" ht="15.75">
      <c r="A196" s="132" t="s">
        <v>198</v>
      </c>
      <c r="B196" s="131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1:12" s="20" customFormat="1" ht="15.75">
      <c r="A197" s="133" t="s">
        <v>187</v>
      </c>
      <c r="B197" s="134"/>
      <c r="C197" s="42">
        <v>32000</v>
      </c>
      <c r="D197" s="43"/>
      <c r="E197" s="42">
        <v>52332</v>
      </c>
      <c r="F197" s="43"/>
      <c r="G197" s="42">
        <v>57264</v>
      </c>
      <c r="H197" s="43"/>
      <c r="I197" s="42">
        <v>61836</v>
      </c>
      <c r="J197" s="43"/>
      <c r="K197" s="43">
        <v>66600</v>
      </c>
      <c r="L197" s="48"/>
    </row>
    <row r="198" spans="1:12" s="20" customFormat="1" ht="15.75">
      <c r="A198" s="133" t="s">
        <v>188</v>
      </c>
      <c r="B198" s="134"/>
      <c r="C198" s="42">
        <v>6300</v>
      </c>
      <c r="D198" s="43"/>
      <c r="E198" s="42">
        <v>36632</v>
      </c>
      <c r="F198" s="43"/>
      <c r="G198" s="42">
        <v>40080</v>
      </c>
      <c r="H198" s="43"/>
      <c r="I198" s="42">
        <v>43285</v>
      </c>
      <c r="J198" s="43"/>
      <c r="K198" s="43">
        <v>46620</v>
      </c>
      <c r="L198" s="48"/>
    </row>
    <row r="199" spans="1:12" s="20" customFormat="1" ht="15.75">
      <c r="A199" s="133" t="s">
        <v>189</v>
      </c>
      <c r="B199" s="134"/>
      <c r="C199" s="42"/>
      <c r="D199" s="43"/>
      <c r="E199" s="42"/>
      <c r="F199" s="43"/>
      <c r="G199" s="42"/>
      <c r="H199" s="43"/>
      <c r="I199" s="42"/>
      <c r="J199" s="43"/>
      <c r="K199" s="43"/>
      <c r="L199" s="48"/>
    </row>
    <row r="200" spans="1:12" s="20" customFormat="1" ht="15.75">
      <c r="A200" s="135" t="s">
        <v>196</v>
      </c>
      <c r="B200" s="119"/>
      <c r="C200" s="42">
        <v>4000</v>
      </c>
      <c r="D200" s="43"/>
      <c r="E200" s="42">
        <v>4361</v>
      </c>
      <c r="F200" s="43"/>
      <c r="G200" s="42">
        <v>4772</v>
      </c>
      <c r="H200" s="43"/>
      <c r="I200" s="42">
        <v>5153</v>
      </c>
      <c r="J200" s="43"/>
      <c r="K200" s="43">
        <v>5550</v>
      </c>
      <c r="L200" s="48"/>
    </row>
    <row r="201" spans="1:12" s="20" customFormat="1" ht="15.75">
      <c r="A201" s="112" t="s">
        <v>192</v>
      </c>
      <c r="B201" s="113"/>
      <c r="C201" s="42">
        <v>5259.76</v>
      </c>
      <c r="D201" s="43"/>
      <c r="E201" s="42"/>
      <c r="F201" s="43"/>
      <c r="G201" s="42"/>
      <c r="H201" s="43"/>
      <c r="I201" s="42"/>
      <c r="J201" s="43"/>
      <c r="K201" s="43"/>
      <c r="L201" s="43"/>
    </row>
    <row r="202" spans="1:12" s="20" customFormat="1" ht="15.75">
      <c r="A202" s="112" t="s">
        <v>193</v>
      </c>
      <c r="B202" s="113"/>
      <c r="C202" s="42"/>
      <c r="D202" s="43"/>
      <c r="E202" s="42"/>
      <c r="F202" s="43"/>
      <c r="G202" s="42">
        <v>4772</v>
      </c>
      <c r="H202" s="43"/>
      <c r="I202" s="42">
        <v>5153</v>
      </c>
      <c r="J202" s="43"/>
      <c r="K202" s="43">
        <v>5550</v>
      </c>
      <c r="L202" s="43"/>
    </row>
    <row r="203" spans="1:12" s="20" customFormat="1" ht="15.75">
      <c r="A203" s="112" t="s">
        <v>194</v>
      </c>
      <c r="B203" s="113"/>
      <c r="C203" s="42">
        <v>112.06</v>
      </c>
      <c r="D203" s="43" t="s">
        <v>11</v>
      </c>
      <c r="E203" s="42" t="s">
        <v>11</v>
      </c>
      <c r="F203" s="43" t="s">
        <v>11</v>
      </c>
      <c r="G203" s="42">
        <v>1350</v>
      </c>
      <c r="H203" s="43" t="s">
        <v>11</v>
      </c>
      <c r="I203" s="42" t="s">
        <v>11</v>
      </c>
      <c r="J203" s="43" t="s">
        <v>11</v>
      </c>
      <c r="K203" s="43" t="s">
        <v>11</v>
      </c>
      <c r="L203" s="43" t="s">
        <v>11</v>
      </c>
    </row>
    <row r="204" spans="1:16" s="20" customFormat="1" ht="15" customHeight="1">
      <c r="A204" s="128" t="s">
        <v>197</v>
      </c>
      <c r="B204" s="129"/>
      <c r="C204" s="42">
        <f>SUM(C197,C198,C200,C201,C203)</f>
        <v>47671.82</v>
      </c>
      <c r="D204" s="43"/>
      <c r="E204" s="42">
        <f>SUM(E197,E198,E200)</f>
        <v>93325</v>
      </c>
      <c r="F204" s="43"/>
      <c r="G204" s="42">
        <f>SUM(G197,G198,G200,G202,G203)</f>
        <v>108238</v>
      </c>
      <c r="H204" s="43"/>
      <c r="I204" s="42">
        <f>SUM(I197,I198,I200,I202)</f>
        <v>115427</v>
      </c>
      <c r="J204" s="43"/>
      <c r="K204" s="43">
        <f>SUM(K197,K198,K200,K202)</f>
        <v>124320</v>
      </c>
      <c r="L204" s="43"/>
      <c r="M204" s="21"/>
      <c r="N204" s="21"/>
      <c r="O204" s="21"/>
      <c r="P204" s="21"/>
    </row>
    <row r="205" spans="1:12" s="20" customFormat="1" ht="15.75">
      <c r="A205" s="130" t="s">
        <v>195</v>
      </c>
      <c r="B205" s="131"/>
      <c r="C205" s="42"/>
      <c r="D205" s="43"/>
      <c r="E205" s="42"/>
      <c r="F205" s="43"/>
      <c r="G205" s="42"/>
      <c r="H205" s="43"/>
      <c r="I205" s="42"/>
      <c r="J205" s="43"/>
      <c r="K205" s="43"/>
      <c r="L205" s="43"/>
    </row>
    <row r="206" spans="1:16" s="20" customFormat="1" ht="15.75">
      <c r="A206" s="118" t="s">
        <v>187</v>
      </c>
      <c r="B206" s="119"/>
      <c r="C206" s="42">
        <v>29513.23</v>
      </c>
      <c r="D206" s="43"/>
      <c r="E206" s="42">
        <v>83208</v>
      </c>
      <c r="F206" s="43"/>
      <c r="G206" s="42">
        <v>91056</v>
      </c>
      <c r="H206" s="43"/>
      <c r="I206" s="42">
        <v>98340</v>
      </c>
      <c r="J206" s="43"/>
      <c r="K206" s="43">
        <v>105924</v>
      </c>
      <c r="L206" s="43"/>
      <c r="M206" s="127"/>
      <c r="N206" s="127"/>
      <c r="O206" s="127"/>
      <c r="P206" s="127"/>
    </row>
    <row r="207" spans="1:16" s="20" customFormat="1" ht="15.75">
      <c r="A207" s="118" t="s">
        <v>188</v>
      </c>
      <c r="B207" s="119"/>
      <c r="C207" s="42">
        <v>8236.88</v>
      </c>
      <c r="D207" s="43"/>
      <c r="E207" s="42">
        <v>54466</v>
      </c>
      <c r="F207" s="43"/>
      <c r="G207" s="42">
        <v>59616</v>
      </c>
      <c r="H207" s="43"/>
      <c r="I207" s="42">
        <v>64371</v>
      </c>
      <c r="J207" s="43"/>
      <c r="K207" s="43">
        <v>74147</v>
      </c>
      <c r="L207" s="43"/>
      <c r="M207" s="127"/>
      <c r="N207" s="127"/>
      <c r="O207" s="127"/>
      <c r="P207" s="127"/>
    </row>
    <row r="208" spans="1:16" s="20" customFormat="1" ht="19.5" customHeight="1">
      <c r="A208" s="118" t="s">
        <v>189</v>
      </c>
      <c r="B208" s="119"/>
      <c r="C208" s="42"/>
      <c r="D208" s="43"/>
      <c r="E208" s="42"/>
      <c r="F208" s="43"/>
      <c r="G208" s="42"/>
      <c r="H208" s="43"/>
      <c r="I208" s="42"/>
      <c r="J208" s="43"/>
      <c r="K208" s="43"/>
      <c r="L208" s="43"/>
      <c r="M208" s="127"/>
      <c r="N208" s="127"/>
      <c r="O208" s="127"/>
      <c r="P208" s="127"/>
    </row>
    <row r="209" spans="1:16" s="20" customFormat="1" ht="18" customHeight="1">
      <c r="A209" s="118" t="s">
        <v>196</v>
      </c>
      <c r="B209" s="119"/>
      <c r="C209" s="42">
        <v>4165.2</v>
      </c>
      <c r="D209" s="43"/>
      <c r="E209" s="42">
        <v>6934</v>
      </c>
      <c r="F209" s="43"/>
      <c r="G209" s="42">
        <v>7588</v>
      </c>
      <c r="H209" s="43"/>
      <c r="I209" s="42">
        <v>8195</v>
      </c>
      <c r="J209" s="43"/>
      <c r="K209" s="43">
        <v>8827</v>
      </c>
      <c r="L209" s="43"/>
      <c r="M209" s="45"/>
      <c r="N209" s="45"/>
      <c r="O209" s="45"/>
      <c r="P209" s="45"/>
    </row>
    <row r="210" spans="1:16" s="20" customFormat="1" ht="15.75">
      <c r="A210" s="118" t="s">
        <v>192</v>
      </c>
      <c r="B210" s="119"/>
      <c r="C210" s="42">
        <v>16007.6</v>
      </c>
      <c r="D210" s="43"/>
      <c r="E210" s="42"/>
      <c r="F210" s="43"/>
      <c r="G210" s="42"/>
      <c r="H210" s="43"/>
      <c r="I210" s="42"/>
      <c r="J210" s="43"/>
      <c r="K210" s="43"/>
      <c r="L210" s="43"/>
      <c r="M210" s="46"/>
      <c r="N210" s="46"/>
      <c r="O210" s="46"/>
      <c r="P210" s="46"/>
    </row>
    <row r="211" spans="1:16" s="20" customFormat="1" ht="15.75">
      <c r="A211" s="112" t="s">
        <v>193</v>
      </c>
      <c r="B211" s="113"/>
      <c r="C211" s="42"/>
      <c r="D211" s="43"/>
      <c r="E211" s="42"/>
      <c r="F211" s="43"/>
      <c r="G211" s="42">
        <v>7588</v>
      </c>
      <c r="H211" s="43"/>
      <c r="I211" s="42">
        <v>8195</v>
      </c>
      <c r="J211" s="43"/>
      <c r="K211" s="43">
        <v>8827</v>
      </c>
      <c r="L211" s="43"/>
      <c r="M211" s="45"/>
      <c r="N211" s="45"/>
      <c r="O211" s="45"/>
      <c r="P211" s="45"/>
    </row>
    <row r="212" spans="1:16" s="20" customFormat="1" ht="15.75">
      <c r="A212" s="112" t="s">
        <v>194</v>
      </c>
      <c r="B212" s="113"/>
      <c r="C212" s="42">
        <v>265.01</v>
      </c>
      <c r="D212" s="43"/>
      <c r="E212" s="42"/>
      <c r="F212" s="43"/>
      <c r="G212" s="42">
        <v>2700</v>
      </c>
      <c r="H212" s="43"/>
      <c r="I212" s="42"/>
      <c r="J212" s="43"/>
      <c r="K212" s="43"/>
      <c r="L212" s="43"/>
      <c r="M212" s="45"/>
      <c r="N212" s="45"/>
      <c r="O212" s="45"/>
      <c r="P212" s="45"/>
    </row>
    <row r="213" spans="1:24" s="20" customFormat="1" ht="15.75">
      <c r="A213" s="114" t="s">
        <v>197</v>
      </c>
      <c r="B213" s="114"/>
      <c r="C213" s="47">
        <f>SUM(C206:C212)</f>
        <v>58187.92</v>
      </c>
      <c r="D213" s="48"/>
      <c r="E213" s="47">
        <f>SUM(E206,E207,E209)</f>
        <v>144608</v>
      </c>
      <c r="F213" s="48"/>
      <c r="G213" s="47">
        <f>SUM(G206,G207,G209,G211,G212)</f>
        <v>168548</v>
      </c>
      <c r="H213" s="48"/>
      <c r="I213" s="47">
        <f>SUM(I206,I207,I209,I211)</f>
        <v>179101</v>
      </c>
      <c r="J213" s="48"/>
      <c r="K213" s="48">
        <f>SUM(K206,K207,K209,K211)</f>
        <v>197725</v>
      </c>
      <c r="L213" s="48"/>
      <c r="M213" s="49"/>
      <c r="N213" s="49"/>
      <c r="O213" s="50"/>
      <c r="P213" s="50"/>
      <c r="Q213" s="50"/>
      <c r="R213" s="50"/>
      <c r="S213" s="50"/>
      <c r="T213" s="50"/>
      <c r="U213" s="50"/>
      <c r="V213" s="50"/>
      <c r="W213" s="50"/>
      <c r="X213" s="50"/>
    </row>
    <row r="214" spans="1:24" s="20" customFormat="1" ht="15.75">
      <c r="A214" s="125" t="s">
        <v>199</v>
      </c>
      <c r="B214" s="126"/>
      <c r="C214" s="78"/>
      <c r="D214" s="48"/>
      <c r="E214" s="47"/>
      <c r="F214" s="48"/>
      <c r="G214" s="47"/>
      <c r="H214" s="48"/>
      <c r="I214" s="47"/>
      <c r="J214" s="48"/>
      <c r="K214" s="48"/>
      <c r="L214" s="48"/>
      <c r="M214" s="49"/>
      <c r="N214" s="49"/>
      <c r="O214" s="50"/>
      <c r="P214" s="50"/>
      <c r="Q214" s="50"/>
      <c r="R214" s="50"/>
      <c r="S214" s="50"/>
      <c r="T214" s="50"/>
      <c r="U214" s="50"/>
      <c r="V214" s="50"/>
      <c r="W214" s="50"/>
      <c r="X214" s="50"/>
    </row>
    <row r="215" spans="1:24" s="20" customFormat="1" ht="15.75">
      <c r="A215" s="118" t="s">
        <v>187</v>
      </c>
      <c r="B215" s="119"/>
      <c r="C215" s="78">
        <v>792</v>
      </c>
      <c r="D215" s="48"/>
      <c r="E215" s="47">
        <v>5766</v>
      </c>
      <c r="F215" s="48"/>
      <c r="G215" s="47">
        <v>7357</v>
      </c>
      <c r="H215" s="48"/>
      <c r="I215" s="47">
        <v>7945</v>
      </c>
      <c r="J215" s="48"/>
      <c r="K215" s="48">
        <v>8561</v>
      </c>
      <c r="L215" s="48"/>
      <c r="M215" s="49"/>
      <c r="N215" s="49"/>
      <c r="O215" s="50"/>
      <c r="P215" s="50"/>
      <c r="Q215" s="50"/>
      <c r="R215" s="50"/>
      <c r="S215" s="50"/>
      <c r="T215" s="50"/>
      <c r="U215" s="50"/>
      <c r="V215" s="50"/>
      <c r="W215" s="50"/>
      <c r="X215" s="50"/>
    </row>
    <row r="216" spans="1:24" s="20" customFormat="1" ht="15.75">
      <c r="A216" s="118" t="s">
        <v>188</v>
      </c>
      <c r="B216" s="119"/>
      <c r="C216" s="78">
        <v>882.45</v>
      </c>
      <c r="D216" s="48"/>
      <c r="E216" s="47">
        <v>6756</v>
      </c>
      <c r="F216" s="48"/>
      <c r="G216" s="47">
        <v>9177</v>
      </c>
      <c r="H216" s="48"/>
      <c r="I216" s="47">
        <v>9566</v>
      </c>
      <c r="J216" s="48"/>
      <c r="K216" s="48">
        <v>9961</v>
      </c>
      <c r="L216" s="48"/>
      <c r="M216" s="49"/>
      <c r="N216" s="49"/>
      <c r="O216" s="50"/>
      <c r="P216" s="50"/>
      <c r="Q216" s="50"/>
      <c r="R216" s="50"/>
      <c r="S216" s="50"/>
      <c r="T216" s="50"/>
      <c r="U216" s="50"/>
      <c r="V216" s="50"/>
      <c r="W216" s="50"/>
      <c r="X216" s="50"/>
    </row>
    <row r="217" spans="1:24" s="20" customFormat="1" ht="15.75">
      <c r="A217" s="118" t="s">
        <v>189</v>
      </c>
      <c r="B217" s="119"/>
      <c r="C217" s="51"/>
      <c r="D217" s="48"/>
      <c r="E217" s="47"/>
      <c r="F217" s="48"/>
      <c r="G217" s="47"/>
      <c r="H217" s="48"/>
      <c r="I217" s="47"/>
      <c r="J217" s="48"/>
      <c r="K217" s="48"/>
      <c r="L217" s="48"/>
      <c r="M217" s="49"/>
      <c r="N217" s="49"/>
      <c r="O217" s="50"/>
      <c r="P217" s="50"/>
      <c r="Q217" s="50"/>
      <c r="R217" s="50"/>
      <c r="S217" s="50"/>
      <c r="T217" s="50"/>
      <c r="U217" s="50"/>
      <c r="V217" s="50"/>
      <c r="W217" s="50"/>
      <c r="X217" s="50"/>
    </row>
    <row r="218" spans="1:24" s="20" customFormat="1" ht="15.75">
      <c r="A218" s="118" t="s">
        <v>196</v>
      </c>
      <c r="B218" s="119"/>
      <c r="C218" s="51"/>
      <c r="D218" s="48"/>
      <c r="E218" s="47">
        <v>961</v>
      </c>
      <c r="F218" s="48"/>
      <c r="G218" s="47">
        <v>1051</v>
      </c>
      <c r="H218" s="48"/>
      <c r="I218" s="47">
        <v>1135</v>
      </c>
      <c r="J218" s="48"/>
      <c r="K218" s="48">
        <v>1223</v>
      </c>
      <c r="L218" s="48"/>
      <c r="M218" s="49"/>
      <c r="N218" s="49"/>
      <c r="O218" s="50"/>
      <c r="P218" s="50"/>
      <c r="Q218" s="50"/>
      <c r="R218" s="50"/>
      <c r="S218" s="50"/>
      <c r="T218" s="50"/>
      <c r="U218" s="50"/>
      <c r="V218" s="50"/>
      <c r="W218" s="50"/>
      <c r="X218" s="50"/>
    </row>
    <row r="219" spans="1:24" s="20" customFormat="1" ht="15.75">
      <c r="A219" s="114" t="s">
        <v>197</v>
      </c>
      <c r="B219" s="114"/>
      <c r="C219" s="78">
        <f>SUM(C215:C218)</f>
        <v>1674.45</v>
      </c>
      <c r="D219" s="48"/>
      <c r="E219" s="47">
        <f>SUM(E215,E216,E218)</f>
        <v>13483</v>
      </c>
      <c r="F219" s="48"/>
      <c r="G219" s="47">
        <f>SUM(G215,G216,G218)</f>
        <v>17585</v>
      </c>
      <c r="H219" s="48"/>
      <c r="I219" s="47">
        <f>SUM(I215,I216,I218)</f>
        <v>18646</v>
      </c>
      <c r="J219" s="48"/>
      <c r="K219" s="48">
        <f>SUM(K215,K216,K218)</f>
        <v>19745</v>
      </c>
      <c r="L219" s="48"/>
      <c r="M219" s="49"/>
      <c r="N219" s="49"/>
      <c r="O219" s="50"/>
      <c r="P219" s="50"/>
      <c r="Q219" s="50"/>
      <c r="R219" s="50"/>
      <c r="S219" s="50"/>
      <c r="T219" s="50"/>
      <c r="U219" s="50"/>
      <c r="V219" s="50"/>
      <c r="W219" s="50"/>
      <c r="X219" s="50"/>
    </row>
    <row r="220" spans="1:24" s="20" customFormat="1" ht="15.75" hidden="1">
      <c r="A220" s="123" t="s">
        <v>200</v>
      </c>
      <c r="B220" s="124"/>
      <c r="C220" s="51"/>
      <c r="D220" s="48"/>
      <c r="E220" s="47"/>
      <c r="F220" s="48"/>
      <c r="G220" s="47"/>
      <c r="H220" s="48"/>
      <c r="I220" s="47"/>
      <c r="J220" s="48"/>
      <c r="K220" s="48"/>
      <c r="L220" s="48"/>
      <c r="M220" s="49"/>
      <c r="N220" s="49"/>
      <c r="O220" s="50"/>
      <c r="P220" s="50"/>
      <c r="Q220" s="50"/>
      <c r="R220" s="50"/>
      <c r="S220" s="50"/>
      <c r="T220" s="50"/>
      <c r="U220" s="50"/>
      <c r="V220" s="50"/>
      <c r="W220" s="50"/>
      <c r="X220" s="50"/>
    </row>
    <row r="221" spans="1:24" s="20" customFormat="1" ht="15.75" hidden="1">
      <c r="A221" s="118" t="s">
        <v>187</v>
      </c>
      <c r="B221" s="119"/>
      <c r="C221" s="51"/>
      <c r="D221" s="48"/>
      <c r="E221" s="47"/>
      <c r="F221" s="48"/>
      <c r="G221" s="47"/>
      <c r="H221" s="48"/>
      <c r="I221" s="47"/>
      <c r="J221" s="48"/>
      <c r="K221" s="48"/>
      <c r="L221" s="48"/>
      <c r="M221" s="49"/>
      <c r="N221" s="49"/>
      <c r="O221" s="50"/>
      <c r="P221" s="50"/>
      <c r="Q221" s="50"/>
      <c r="R221" s="50"/>
      <c r="S221" s="50"/>
      <c r="T221" s="50"/>
      <c r="U221" s="50"/>
      <c r="V221" s="50"/>
      <c r="W221" s="50"/>
      <c r="X221" s="50"/>
    </row>
    <row r="222" spans="1:14" s="20" customFormat="1" ht="15.75" hidden="1">
      <c r="A222" s="118" t="s">
        <v>188</v>
      </c>
      <c r="B222" s="119"/>
      <c r="C222" s="51"/>
      <c r="D222" s="48"/>
      <c r="E222" s="47"/>
      <c r="F222" s="48"/>
      <c r="G222" s="47"/>
      <c r="H222" s="48"/>
      <c r="I222" s="47"/>
      <c r="J222" s="48"/>
      <c r="K222" s="48"/>
      <c r="L222" s="48"/>
      <c r="M222" s="122"/>
      <c r="N222" s="122"/>
    </row>
    <row r="223" spans="1:12" s="20" customFormat="1" ht="15.75" hidden="1">
      <c r="A223" s="118" t="s">
        <v>189</v>
      </c>
      <c r="B223" s="119"/>
      <c r="C223" s="51"/>
      <c r="D223" s="48"/>
      <c r="E223" s="47"/>
      <c r="F223" s="48"/>
      <c r="G223" s="47"/>
      <c r="H223" s="48"/>
      <c r="I223" s="47"/>
      <c r="J223" s="48"/>
      <c r="K223" s="48"/>
      <c r="L223" s="48"/>
    </row>
    <row r="224" spans="1:12" s="20" customFormat="1" ht="16.5" customHeight="1" hidden="1">
      <c r="A224" s="118" t="s">
        <v>196</v>
      </c>
      <c r="B224" s="119"/>
      <c r="C224" s="51"/>
      <c r="D224" s="48"/>
      <c r="E224" s="47"/>
      <c r="F224" s="48"/>
      <c r="G224" s="47"/>
      <c r="H224" s="48"/>
      <c r="I224" s="47"/>
      <c r="J224" s="48"/>
      <c r="K224" s="48"/>
      <c r="L224" s="48"/>
    </row>
    <row r="225" spans="1:12" s="20" customFormat="1" ht="14.25" customHeight="1" hidden="1">
      <c r="A225" s="118" t="s">
        <v>190</v>
      </c>
      <c r="B225" s="119"/>
      <c r="C225" s="51"/>
      <c r="D225" s="48"/>
      <c r="E225" s="47"/>
      <c r="F225" s="48"/>
      <c r="G225" s="47"/>
      <c r="H225" s="48"/>
      <c r="I225" s="47"/>
      <c r="J225" s="48"/>
      <c r="K225" s="48"/>
      <c r="L225" s="48"/>
    </row>
    <row r="226" spans="1:12" s="20" customFormat="1" ht="15.75" hidden="1">
      <c r="A226" s="118" t="s">
        <v>191</v>
      </c>
      <c r="B226" s="119"/>
      <c r="C226" s="51"/>
      <c r="D226" s="48"/>
      <c r="E226" s="47"/>
      <c r="F226" s="48"/>
      <c r="G226" s="47"/>
      <c r="H226" s="48"/>
      <c r="I226" s="47"/>
      <c r="J226" s="48"/>
      <c r="K226" s="48"/>
      <c r="L226" s="48"/>
    </row>
    <row r="227" spans="1:12" s="20" customFormat="1" ht="15.75" hidden="1">
      <c r="A227" s="118" t="s">
        <v>192</v>
      </c>
      <c r="B227" s="119"/>
      <c r="C227" s="51"/>
      <c r="D227" s="48"/>
      <c r="E227" s="47"/>
      <c r="F227" s="48"/>
      <c r="G227" s="47"/>
      <c r="H227" s="48"/>
      <c r="I227" s="47"/>
      <c r="J227" s="48"/>
      <c r="K227" s="48"/>
      <c r="L227" s="48"/>
    </row>
    <row r="228" spans="1:12" s="20" customFormat="1" ht="15.75" hidden="1">
      <c r="A228" s="112" t="s">
        <v>193</v>
      </c>
      <c r="B228" s="113"/>
      <c r="C228" s="51"/>
      <c r="D228" s="48"/>
      <c r="E228" s="47"/>
      <c r="F228" s="48"/>
      <c r="G228" s="47"/>
      <c r="H228" s="48"/>
      <c r="I228" s="47"/>
      <c r="J228" s="48"/>
      <c r="K228" s="48"/>
      <c r="L228" s="48"/>
    </row>
    <row r="229" spans="1:12" s="20" customFormat="1" ht="15.75" hidden="1">
      <c r="A229" s="112" t="s">
        <v>194</v>
      </c>
      <c r="B229" s="113"/>
      <c r="C229" s="51"/>
      <c r="D229" s="48"/>
      <c r="E229" s="47"/>
      <c r="F229" s="48"/>
      <c r="G229" s="47"/>
      <c r="H229" s="48"/>
      <c r="I229" s="47"/>
      <c r="J229" s="48"/>
      <c r="K229" s="48"/>
      <c r="L229" s="48"/>
    </row>
    <row r="230" spans="1:13" s="20" customFormat="1" ht="15" customHeight="1" hidden="1">
      <c r="A230" s="114" t="s">
        <v>197</v>
      </c>
      <c r="B230" s="114"/>
      <c r="C230" s="51"/>
      <c r="D230" s="48"/>
      <c r="E230" s="47"/>
      <c r="F230" s="48"/>
      <c r="G230" s="47"/>
      <c r="H230" s="48"/>
      <c r="I230" s="47"/>
      <c r="J230" s="48"/>
      <c r="K230" s="48"/>
      <c r="L230" s="48"/>
      <c r="M230" s="21"/>
    </row>
    <row r="231" spans="1:12" s="20" customFormat="1" ht="15.75">
      <c r="A231" s="120" t="s">
        <v>201</v>
      </c>
      <c r="B231" s="121"/>
      <c r="C231" s="51"/>
      <c r="D231" s="48"/>
      <c r="E231" s="47"/>
      <c r="F231" s="48"/>
      <c r="G231" s="47"/>
      <c r="H231" s="48"/>
      <c r="I231" s="47"/>
      <c r="J231" s="48"/>
      <c r="K231" s="48"/>
      <c r="L231" s="48"/>
    </row>
    <row r="232" spans="1:12" s="20" customFormat="1" ht="15.75">
      <c r="A232" s="118" t="s">
        <v>187</v>
      </c>
      <c r="B232" s="119"/>
      <c r="C232" s="51">
        <f>SUM(C197,C206,C215)</f>
        <v>62305.229999999996</v>
      </c>
      <c r="D232" s="48"/>
      <c r="E232" s="47">
        <f>SUM(E197,E206,E215)</f>
        <v>141306</v>
      </c>
      <c r="F232" s="48"/>
      <c r="G232" s="47">
        <f>SUM(G197,G206,G215)</f>
        <v>155677</v>
      </c>
      <c r="H232" s="48"/>
      <c r="I232" s="47">
        <f>SUM(I197,I206,I215)</f>
        <v>168121</v>
      </c>
      <c r="J232" s="48"/>
      <c r="K232" s="48">
        <f>SUM(K197,K206,K215)</f>
        <v>181085</v>
      </c>
      <c r="L232" s="48"/>
    </row>
    <row r="233" spans="1:14" s="20" customFormat="1" ht="15.75" customHeight="1">
      <c r="A233" s="118" t="s">
        <v>188</v>
      </c>
      <c r="B233" s="119"/>
      <c r="C233" s="51">
        <f>SUM(C207,C198,C216)</f>
        <v>15419.33</v>
      </c>
      <c r="D233" s="48"/>
      <c r="E233" s="47">
        <f>SUM(E198,E207,E216)</f>
        <v>97854</v>
      </c>
      <c r="F233" s="48"/>
      <c r="G233" s="47">
        <f>SUM(G198,G207,G216)</f>
        <v>108873</v>
      </c>
      <c r="H233" s="48"/>
      <c r="I233" s="47">
        <f>SUM(I198,I207,I216)</f>
        <v>117222</v>
      </c>
      <c r="J233" s="48"/>
      <c r="K233" s="48">
        <f>SUM(K198,K207,K216)</f>
        <v>130728</v>
      </c>
      <c r="L233" s="48"/>
      <c r="M233" s="45"/>
      <c r="N233" s="45"/>
    </row>
    <row r="234" spans="1:14" s="20" customFormat="1" ht="18" customHeight="1">
      <c r="A234" s="118" t="s">
        <v>189</v>
      </c>
      <c r="B234" s="119"/>
      <c r="C234" s="51"/>
      <c r="D234" s="48"/>
      <c r="E234" s="47"/>
      <c r="F234" s="48"/>
      <c r="G234" s="47"/>
      <c r="H234" s="48"/>
      <c r="I234" s="47"/>
      <c r="J234" s="48"/>
      <c r="K234" s="48"/>
      <c r="L234" s="48"/>
      <c r="M234" s="45"/>
      <c r="N234" s="45"/>
    </row>
    <row r="235" spans="1:14" s="20" customFormat="1" ht="13.5" customHeight="1">
      <c r="A235" s="118" t="s">
        <v>196</v>
      </c>
      <c r="B235" s="119"/>
      <c r="C235" s="51">
        <f>SUM(C200,C209)</f>
        <v>8165.2</v>
      </c>
      <c r="D235" s="48"/>
      <c r="E235" s="47">
        <f>SUM(E200,E209,E218)</f>
        <v>12256</v>
      </c>
      <c r="F235" s="48"/>
      <c r="G235" s="47">
        <f>SUM(G200,G209,G218)</f>
        <v>13411</v>
      </c>
      <c r="H235" s="48"/>
      <c r="I235" s="47">
        <f>SUM(I200,I209,I218)</f>
        <v>14483</v>
      </c>
      <c r="J235" s="48"/>
      <c r="K235" s="48">
        <f>SUM(K200,K209,K218)</f>
        <v>15600</v>
      </c>
      <c r="L235" s="48"/>
      <c r="M235" s="45"/>
      <c r="N235" s="45"/>
    </row>
    <row r="236" spans="1:14" s="20" customFormat="1" ht="15.75">
      <c r="A236" s="118" t="s">
        <v>191</v>
      </c>
      <c r="B236" s="119"/>
      <c r="C236" s="51"/>
      <c r="D236" s="48"/>
      <c r="E236" s="47"/>
      <c r="F236" s="48"/>
      <c r="G236" s="47"/>
      <c r="H236" s="48"/>
      <c r="I236" s="47"/>
      <c r="J236" s="48"/>
      <c r="K236" s="48"/>
      <c r="L236" s="79"/>
      <c r="M236" s="45" t="s">
        <v>11</v>
      </c>
      <c r="N236" s="45" t="s">
        <v>11</v>
      </c>
    </row>
    <row r="237" spans="1:12" s="20" customFormat="1" ht="15.75">
      <c r="A237" s="118" t="s">
        <v>192</v>
      </c>
      <c r="B237" s="119"/>
      <c r="C237" s="51">
        <f>SUM(C201,C210)</f>
        <v>21267.36</v>
      </c>
      <c r="D237" s="48"/>
      <c r="E237" s="47"/>
      <c r="F237" s="48"/>
      <c r="G237" s="47"/>
      <c r="H237" s="48"/>
      <c r="I237" s="47"/>
      <c r="J237" s="48"/>
      <c r="K237" s="48"/>
      <c r="L237" s="79"/>
    </row>
    <row r="238" spans="1:12" s="20" customFormat="1" ht="15.75">
      <c r="A238" s="112" t="s">
        <v>193</v>
      </c>
      <c r="B238" s="113"/>
      <c r="C238" s="51"/>
      <c r="D238" s="48"/>
      <c r="E238" s="47"/>
      <c r="F238" s="48"/>
      <c r="G238" s="47">
        <f>SUM(G202,G211)</f>
        <v>12360</v>
      </c>
      <c r="H238" s="48"/>
      <c r="I238" s="47">
        <f>SUM(I202,I211)</f>
        <v>13348</v>
      </c>
      <c r="J238" s="48"/>
      <c r="K238" s="48">
        <f>SUM(K202,K211)</f>
        <v>14377</v>
      </c>
      <c r="L238" s="48"/>
    </row>
    <row r="239" spans="1:12" s="20" customFormat="1" ht="14.25" customHeight="1">
      <c r="A239" s="112" t="s">
        <v>194</v>
      </c>
      <c r="B239" s="113"/>
      <c r="C239" s="51">
        <f>SUM(C203,C212)</f>
        <v>377.07</v>
      </c>
      <c r="D239" s="48"/>
      <c r="E239" s="47"/>
      <c r="F239" s="48"/>
      <c r="G239" s="47">
        <f>SUM(G203,G212)</f>
        <v>4050</v>
      </c>
      <c r="H239" s="48"/>
      <c r="I239" s="47"/>
      <c r="J239" s="48"/>
      <c r="K239" s="48"/>
      <c r="L239" s="48"/>
    </row>
    <row r="240" spans="1:12" s="20" customFormat="1" ht="18" customHeight="1">
      <c r="A240" s="114" t="s">
        <v>197</v>
      </c>
      <c r="B240" s="114"/>
      <c r="C240" s="90">
        <f>SUM(C204,C213,C219)</f>
        <v>107534.18999999999</v>
      </c>
      <c r="D240" s="48"/>
      <c r="E240" s="47">
        <f>SUM(E204,E213,E219)</f>
        <v>251416</v>
      </c>
      <c r="F240" s="48"/>
      <c r="G240" s="47">
        <f>SUM(G204,G213,G219)</f>
        <v>294371</v>
      </c>
      <c r="H240" s="48"/>
      <c r="I240" s="47">
        <f>SUM(I204,I213,I219)</f>
        <v>313174</v>
      </c>
      <c r="J240" s="48"/>
      <c r="K240" s="48">
        <f>SUM(K204,K213,K219)</f>
        <v>341790</v>
      </c>
      <c r="L240" s="48"/>
    </row>
    <row r="241" spans="1:12" s="50" customFormat="1" ht="18" customHeight="1">
      <c r="A241" s="86"/>
      <c r="B241" s="86"/>
      <c r="C241" s="87"/>
      <c r="D241" s="88"/>
      <c r="E241" s="89"/>
      <c r="F241" s="88"/>
      <c r="G241" s="89"/>
      <c r="H241" s="88"/>
      <c r="I241" s="89"/>
      <c r="J241" s="88"/>
      <c r="K241" s="88"/>
      <c r="L241" s="88"/>
    </row>
    <row r="242" spans="1:16" s="20" customFormat="1" ht="24.75" customHeight="1">
      <c r="A242" s="115" t="s">
        <v>30</v>
      </c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85"/>
      <c r="M242" s="116"/>
      <c r="N242" s="117"/>
      <c r="O242" s="116"/>
      <c r="P242" s="117"/>
    </row>
    <row r="243" spans="12:16" s="20" customFormat="1" ht="15" customHeight="1">
      <c r="L243" s="52"/>
      <c r="M243" s="110"/>
      <c r="N243" s="111"/>
      <c r="O243" s="110"/>
      <c r="P243" s="111"/>
    </row>
    <row r="244" spans="1:16" s="20" customFormat="1" ht="19.5" customHeight="1">
      <c r="A244" s="96" t="s">
        <v>61</v>
      </c>
      <c r="B244" s="96" t="s">
        <v>31</v>
      </c>
      <c r="C244" s="96" t="s">
        <v>89</v>
      </c>
      <c r="D244" s="96"/>
      <c r="E244" s="96"/>
      <c r="F244" s="96"/>
      <c r="G244" s="96" t="s">
        <v>108</v>
      </c>
      <c r="H244" s="96"/>
      <c r="I244" s="96"/>
      <c r="J244" s="96"/>
      <c r="K244" s="96" t="s">
        <v>109</v>
      </c>
      <c r="L244" s="96"/>
      <c r="M244" s="96" t="s">
        <v>110</v>
      </c>
      <c r="N244" s="96"/>
      <c r="O244" s="96" t="s">
        <v>111</v>
      </c>
      <c r="P244" s="96"/>
    </row>
    <row r="245" spans="1:16" s="20" customFormat="1" ht="28.5" customHeight="1">
      <c r="A245" s="96"/>
      <c r="B245" s="96"/>
      <c r="C245" s="96" t="s">
        <v>8</v>
      </c>
      <c r="D245" s="96"/>
      <c r="E245" s="96" t="s">
        <v>9</v>
      </c>
      <c r="F245" s="96"/>
      <c r="G245" s="96" t="s">
        <v>8</v>
      </c>
      <c r="H245" s="96"/>
      <c r="I245" s="96" t="s">
        <v>9</v>
      </c>
      <c r="J245" s="96"/>
      <c r="K245" s="96" t="s">
        <v>8</v>
      </c>
      <c r="L245" s="96" t="s">
        <v>9</v>
      </c>
      <c r="M245" s="102" t="s">
        <v>8</v>
      </c>
      <c r="N245" s="109" t="s">
        <v>9</v>
      </c>
      <c r="O245" s="102" t="s">
        <v>8</v>
      </c>
      <c r="P245" s="109" t="s">
        <v>9</v>
      </c>
    </row>
    <row r="246" spans="1:16" s="20" customFormat="1" ht="31.5">
      <c r="A246" s="96"/>
      <c r="B246" s="96"/>
      <c r="C246" s="15" t="s">
        <v>64</v>
      </c>
      <c r="D246" s="15" t="s">
        <v>65</v>
      </c>
      <c r="E246" s="15" t="s">
        <v>64</v>
      </c>
      <c r="F246" s="15" t="s">
        <v>65</v>
      </c>
      <c r="G246" s="15" t="s">
        <v>64</v>
      </c>
      <c r="H246" s="15" t="s">
        <v>65</v>
      </c>
      <c r="I246" s="15" t="s">
        <v>64</v>
      </c>
      <c r="J246" s="15" t="s">
        <v>65</v>
      </c>
      <c r="K246" s="96"/>
      <c r="L246" s="96"/>
      <c r="M246" s="111"/>
      <c r="N246" s="110"/>
      <c r="O246" s="111"/>
      <c r="P246" s="110"/>
    </row>
    <row r="247" spans="1:16" s="20" customFormat="1" ht="15.75">
      <c r="A247" s="15">
        <v>1</v>
      </c>
      <c r="B247" s="15">
        <v>2</v>
      </c>
      <c r="C247" s="15">
        <v>3</v>
      </c>
      <c r="D247" s="15">
        <v>4</v>
      </c>
      <c r="E247" s="15">
        <v>5</v>
      </c>
      <c r="F247" s="15">
        <v>6</v>
      </c>
      <c r="G247" s="15">
        <v>7</v>
      </c>
      <c r="H247" s="15">
        <v>8</v>
      </c>
      <c r="I247" s="15">
        <v>9</v>
      </c>
      <c r="J247" s="15">
        <v>10</v>
      </c>
      <c r="K247" s="15">
        <v>11</v>
      </c>
      <c r="L247" s="15">
        <v>12</v>
      </c>
      <c r="M247" s="15">
        <v>13</v>
      </c>
      <c r="N247" s="15">
        <v>14</v>
      </c>
      <c r="O247" s="15">
        <v>15</v>
      </c>
      <c r="P247" s="15">
        <v>16</v>
      </c>
    </row>
    <row r="248" spans="1:16" s="20" customFormat="1" ht="15.75" hidden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>
        <v>13</v>
      </c>
      <c r="N248" s="15">
        <v>14</v>
      </c>
      <c r="O248" s="15">
        <v>15</v>
      </c>
      <c r="P248" s="15">
        <v>16</v>
      </c>
    </row>
    <row r="249" spans="1:16" s="20" customFormat="1" ht="15.75" hidden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 s="20" customFormat="1" ht="15.75" hidden="1">
      <c r="A250" s="15" t="s">
        <v>11</v>
      </c>
      <c r="B250" s="25" t="s">
        <v>11</v>
      </c>
      <c r="C250" s="25" t="s">
        <v>11</v>
      </c>
      <c r="D250" s="25" t="s">
        <v>11</v>
      </c>
      <c r="E250" s="25" t="s">
        <v>11</v>
      </c>
      <c r="F250" s="25" t="s">
        <v>11</v>
      </c>
      <c r="G250" s="25" t="s">
        <v>11</v>
      </c>
      <c r="H250" s="25" t="s">
        <v>11</v>
      </c>
      <c r="I250" s="25" t="s">
        <v>11</v>
      </c>
      <c r="J250" s="25" t="s">
        <v>11</v>
      </c>
      <c r="K250" s="25" t="s">
        <v>11</v>
      </c>
      <c r="L250" s="25" t="s">
        <v>11</v>
      </c>
      <c r="M250" s="15"/>
      <c r="N250" s="15"/>
      <c r="O250" s="15"/>
      <c r="P250" s="15"/>
    </row>
    <row r="251" spans="1:16" ht="15.75">
      <c r="A251" s="58"/>
      <c r="B251" s="59" t="s">
        <v>202</v>
      </c>
      <c r="C251" s="13">
        <v>1</v>
      </c>
      <c r="D251" s="13">
        <v>1</v>
      </c>
      <c r="E251" s="13"/>
      <c r="F251" s="13"/>
      <c r="G251" s="13">
        <v>1</v>
      </c>
      <c r="H251" s="13">
        <v>1</v>
      </c>
      <c r="I251" s="13"/>
      <c r="J251" s="13"/>
      <c r="K251" s="13">
        <v>1</v>
      </c>
      <c r="L251" s="13"/>
      <c r="M251" s="13">
        <v>1</v>
      </c>
      <c r="N251" s="60"/>
      <c r="O251" s="13">
        <v>1</v>
      </c>
      <c r="P251" s="60"/>
    </row>
    <row r="252" spans="1:16" ht="15.75">
      <c r="A252" s="58"/>
      <c r="B252" s="59" t="s">
        <v>203</v>
      </c>
      <c r="C252" s="13">
        <v>2.25</v>
      </c>
      <c r="D252" s="13">
        <v>2.25</v>
      </c>
      <c r="E252" s="13"/>
      <c r="F252" s="13"/>
      <c r="G252" s="13">
        <v>2</v>
      </c>
      <c r="H252" s="13">
        <v>2</v>
      </c>
      <c r="I252" s="13"/>
      <c r="J252" s="13"/>
      <c r="K252" s="13">
        <v>2</v>
      </c>
      <c r="L252" s="13"/>
      <c r="M252" s="13">
        <v>2</v>
      </c>
      <c r="N252" s="60"/>
      <c r="O252" s="13">
        <v>2</v>
      </c>
      <c r="P252" s="60"/>
    </row>
    <row r="253" spans="1:16" ht="15.75">
      <c r="A253" s="58"/>
      <c r="B253" s="59" t="s">
        <v>199</v>
      </c>
      <c r="C253" s="13"/>
      <c r="D253" s="13"/>
      <c r="E253" s="13"/>
      <c r="F253" s="13"/>
      <c r="G253" s="13">
        <v>0.5</v>
      </c>
      <c r="H253" s="13">
        <v>0.5</v>
      </c>
      <c r="I253" s="13"/>
      <c r="J253" s="13"/>
      <c r="K253" s="13">
        <v>0.5</v>
      </c>
      <c r="L253" s="13"/>
      <c r="M253" s="13">
        <v>0.5</v>
      </c>
      <c r="N253" s="60"/>
      <c r="O253" s="13">
        <v>0.5</v>
      </c>
      <c r="P253" s="60"/>
    </row>
    <row r="254" spans="1:16" s="20" customFormat="1" ht="15.75">
      <c r="A254" s="15"/>
      <c r="B254" s="15" t="s">
        <v>15</v>
      </c>
      <c r="C254" s="15">
        <v>3.25</v>
      </c>
      <c r="D254" s="15">
        <v>3.25</v>
      </c>
      <c r="E254" s="15" t="s">
        <v>11</v>
      </c>
      <c r="F254" s="15" t="s">
        <v>11</v>
      </c>
      <c r="G254" s="15">
        <v>3.5</v>
      </c>
      <c r="H254" s="15">
        <v>3.5</v>
      </c>
      <c r="I254" s="15" t="s">
        <v>11</v>
      </c>
      <c r="J254" s="15" t="s">
        <v>11</v>
      </c>
      <c r="K254" s="15">
        <v>3.5</v>
      </c>
      <c r="L254" s="15" t="s">
        <v>11</v>
      </c>
      <c r="M254" s="15">
        <v>3.5</v>
      </c>
      <c r="N254" s="15" t="s">
        <v>11</v>
      </c>
      <c r="O254" s="15">
        <v>3.5</v>
      </c>
      <c r="P254" s="25" t="s">
        <v>11</v>
      </c>
    </row>
    <row r="255" spans="1:16" s="20" customFormat="1" ht="31.5">
      <c r="A255" s="15"/>
      <c r="B255" s="15" t="s">
        <v>32</v>
      </c>
      <c r="C255" s="15" t="s">
        <v>13</v>
      </c>
      <c r="D255" s="15" t="s">
        <v>13</v>
      </c>
      <c r="E255" s="15" t="s">
        <v>11</v>
      </c>
      <c r="F255" s="15" t="s">
        <v>11</v>
      </c>
      <c r="G255" s="15" t="s">
        <v>13</v>
      </c>
      <c r="H255" s="15" t="s">
        <v>13</v>
      </c>
      <c r="I255" s="15" t="s">
        <v>11</v>
      </c>
      <c r="J255" s="15" t="s">
        <v>11</v>
      </c>
      <c r="K255" s="15" t="s">
        <v>13</v>
      </c>
      <c r="L255" s="15" t="s">
        <v>11</v>
      </c>
      <c r="M255" s="15" t="s">
        <v>13</v>
      </c>
      <c r="N255" s="15" t="s">
        <v>11</v>
      </c>
      <c r="O255" s="15" t="s">
        <v>13</v>
      </c>
      <c r="P255" s="15" t="s">
        <v>11</v>
      </c>
    </row>
    <row r="256" s="20" customFormat="1" ht="20.25" customHeight="1"/>
    <row r="257" spans="1:12" s="20" customFormat="1" ht="15.75">
      <c r="A257" s="98" t="s">
        <v>112</v>
      </c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</row>
    <row r="258" spans="1:12" s="20" customFormat="1" ht="15.75">
      <c r="A258" s="98" t="s">
        <v>113</v>
      </c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</row>
    <row r="259" s="20" customFormat="1" ht="15.75">
      <c r="L259" s="70" t="s">
        <v>114</v>
      </c>
    </row>
    <row r="260" spans="1:12" s="20" customFormat="1" ht="15.75">
      <c r="A260" s="96" t="s">
        <v>20</v>
      </c>
      <c r="B260" s="96" t="s">
        <v>115</v>
      </c>
      <c r="C260" s="96" t="s">
        <v>33</v>
      </c>
      <c r="D260" s="96" t="s">
        <v>89</v>
      </c>
      <c r="E260" s="96"/>
      <c r="F260" s="96"/>
      <c r="G260" s="96" t="s">
        <v>90</v>
      </c>
      <c r="H260" s="96"/>
      <c r="I260" s="96"/>
      <c r="J260" s="96" t="s">
        <v>116</v>
      </c>
      <c r="K260" s="96"/>
      <c r="L260" s="96"/>
    </row>
    <row r="261" spans="1:12" s="20" customFormat="1" ht="31.5">
      <c r="A261" s="96"/>
      <c r="B261" s="96"/>
      <c r="C261" s="96"/>
      <c r="D261" s="15" t="s">
        <v>8</v>
      </c>
      <c r="E261" s="15" t="s">
        <v>9</v>
      </c>
      <c r="F261" s="15" t="s">
        <v>66</v>
      </c>
      <c r="G261" s="15" t="s">
        <v>8</v>
      </c>
      <c r="H261" s="15" t="s">
        <v>9</v>
      </c>
      <c r="I261" s="15" t="s">
        <v>54</v>
      </c>
      <c r="J261" s="15" t="s">
        <v>8</v>
      </c>
      <c r="K261" s="15" t="s">
        <v>9</v>
      </c>
      <c r="L261" s="15" t="s">
        <v>67</v>
      </c>
    </row>
    <row r="262" spans="1:12" s="20" customFormat="1" ht="15.75">
      <c r="A262" s="15">
        <v>1</v>
      </c>
      <c r="B262" s="15">
        <v>2</v>
      </c>
      <c r="C262" s="15">
        <v>3</v>
      </c>
      <c r="D262" s="15">
        <v>4</v>
      </c>
      <c r="E262" s="15">
        <v>5</v>
      </c>
      <c r="F262" s="15">
        <v>6</v>
      </c>
      <c r="G262" s="15">
        <v>7</v>
      </c>
      <c r="H262" s="15">
        <v>8</v>
      </c>
      <c r="I262" s="15">
        <v>9</v>
      </c>
      <c r="J262" s="15">
        <v>10</v>
      </c>
      <c r="K262" s="15">
        <v>11</v>
      </c>
      <c r="L262" s="15">
        <v>12</v>
      </c>
    </row>
    <row r="263" spans="1:12" s="20" customFormat="1" ht="15.75">
      <c r="A263" s="15" t="s">
        <v>11</v>
      </c>
      <c r="B263" s="25" t="s">
        <v>11</v>
      </c>
      <c r="C263" s="25" t="s">
        <v>11</v>
      </c>
      <c r="D263" s="25" t="s">
        <v>11</v>
      </c>
      <c r="E263" s="25" t="s">
        <v>11</v>
      </c>
      <c r="F263" s="25" t="s">
        <v>11</v>
      </c>
      <c r="G263" s="25" t="s">
        <v>11</v>
      </c>
      <c r="H263" s="25" t="s">
        <v>11</v>
      </c>
      <c r="I263" s="25" t="s">
        <v>11</v>
      </c>
      <c r="J263" s="25" t="s">
        <v>11</v>
      </c>
      <c r="K263" s="25" t="s">
        <v>11</v>
      </c>
      <c r="L263" s="25" t="s">
        <v>11</v>
      </c>
    </row>
    <row r="264" spans="1:12" s="20" customFormat="1" ht="15.75">
      <c r="A264" s="15" t="s">
        <v>11</v>
      </c>
      <c r="B264" s="15" t="s">
        <v>15</v>
      </c>
      <c r="C264" s="25" t="s">
        <v>11</v>
      </c>
      <c r="D264" s="25" t="s">
        <v>11</v>
      </c>
      <c r="E264" s="25" t="s">
        <v>11</v>
      </c>
      <c r="F264" s="25" t="s">
        <v>11</v>
      </c>
      <c r="G264" s="25" t="s">
        <v>11</v>
      </c>
      <c r="H264" s="25" t="s">
        <v>11</v>
      </c>
      <c r="I264" s="25" t="s">
        <v>11</v>
      </c>
      <c r="J264" s="25" t="s">
        <v>11</v>
      </c>
      <c r="K264" s="25" t="s">
        <v>11</v>
      </c>
      <c r="L264" s="25" t="s">
        <v>11</v>
      </c>
    </row>
    <row r="265" s="20" customFormat="1" ht="18.75" customHeight="1"/>
    <row r="266" spans="1:9" s="20" customFormat="1" ht="15.75">
      <c r="A266" s="93" t="s">
        <v>117</v>
      </c>
      <c r="B266" s="93"/>
      <c r="C266" s="93"/>
      <c r="D266" s="93"/>
      <c r="E266" s="93"/>
      <c r="F266" s="93"/>
      <c r="G266" s="93"/>
      <c r="H266" s="93"/>
      <c r="I266" s="93"/>
    </row>
    <row r="267" s="20" customFormat="1" ht="15.75">
      <c r="I267" s="70" t="s">
        <v>114</v>
      </c>
    </row>
    <row r="268" spans="1:9" s="20" customFormat="1" ht="15.75">
      <c r="A268" s="96" t="s">
        <v>61</v>
      </c>
      <c r="B268" s="96" t="s">
        <v>115</v>
      </c>
      <c r="C268" s="96" t="s">
        <v>33</v>
      </c>
      <c r="D268" s="96" t="s">
        <v>93</v>
      </c>
      <c r="E268" s="96"/>
      <c r="F268" s="96"/>
      <c r="G268" s="96" t="s">
        <v>94</v>
      </c>
      <c r="H268" s="96"/>
      <c r="I268" s="96"/>
    </row>
    <row r="269" spans="1:9" s="20" customFormat="1" ht="31.5">
      <c r="A269" s="96"/>
      <c r="B269" s="96"/>
      <c r="C269" s="96"/>
      <c r="D269" s="15" t="s">
        <v>8</v>
      </c>
      <c r="E269" s="15" t="s">
        <v>9</v>
      </c>
      <c r="F269" s="15" t="s">
        <v>66</v>
      </c>
      <c r="G269" s="15" t="s">
        <v>8</v>
      </c>
      <c r="H269" s="15" t="s">
        <v>9</v>
      </c>
      <c r="I269" s="15" t="s">
        <v>54</v>
      </c>
    </row>
    <row r="270" spans="1:9" s="20" customFormat="1" ht="15.75">
      <c r="A270" s="15">
        <v>1</v>
      </c>
      <c r="B270" s="15">
        <v>2</v>
      </c>
      <c r="C270" s="15">
        <v>3</v>
      </c>
      <c r="D270" s="15">
        <v>4</v>
      </c>
      <c r="E270" s="15">
        <v>5</v>
      </c>
      <c r="F270" s="15">
        <v>6</v>
      </c>
      <c r="G270" s="15">
        <v>7</v>
      </c>
      <c r="H270" s="15">
        <v>8</v>
      </c>
      <c r="I270" s="15">
        <v>9</v>
      </c>
    </row>
    <row r="271" spans="1:9" s="20" customFormat="1" ht="18.75" customHeight="1">
      <c r="A271" s="15" t="s">
        <v>11</v>
      </c>
      <c r="B271" s="25" t="s">
        <v>11</v>
      </c>
      <c r="C271" s="25" t="s">
        <v>11</v>
      </c>
      <c r="D271" s="25" t="s">
        <v>11</v>
      </c>
      <c r="E271" s="25" t="s">
        <v>11</v>
      </c>
      <c r="F271" s="25" t="s">
        <v>11</v>
      </c>
      <c r="G271" s="25" t="s">
        <v>11</v>
      </c>
      <c r="H271" s="25" t="s">
        <v>11</v>
      </c>
      <c r="I271" s="25" t="s">
        <v>11</v>
      </c>
    </row>
    <row r="272" spans="1:9" s="20" customFormat="1" ht="18.75" customHeight="1">
      <c r="A272" s="15" t="s">
        <v>11</v>
      </c>
      <c r="B272" s="15" t="s">
        <v>15</v>
      </c>
      <c r="C272" s="25" t="s">
        <v>11</v>
      </c>
      <c r="D272" s="25" t="s">
        <v>11</v>
      </c>
      <c r="E272" s="25" t="s">
        <v>11</v>
      </c>
      <c r="F272" s="25" t="s">
        <v>11</v>
      </c>
      <c r="G272" s="25" t="s">
        <v>11</v>
      </c>
      <c r="H272" s="25" t="s">
        <v>11</v>
      </c>
      <c r="I272" s="25" t="s">
        <v>11</v>
      </c>
    </row>
    <row r="273" s="20" customFormat="1" ht="15.75"/>
    <row r="274" spans="1:12" s="20" customFormat="1" ht="15" customHeight="1">
      <c r="A274" s="93" t="s">
        <v>118</v>
      </c>
      <c r="B274" s="93"/>
      <c r="C274" s="93"/>
      <c r="D274" s="93"/>
      <c r="E274" s="93"/>
      <c r="F274" s="93"/>
      <c r="G274" s="93"/>
      <c r="H274" s="93"/>
      <c r="I274" s="93"/>
      <c r="J274" s="93"/>
      <c r="K274" s="21"/>
      <c r="L274" s="21"/>
    </row>
    <row r="275" s="20" customFormat="1" ht="15" customHeight="1"/>
    <row r="276" spans="1:12" s="20" customFormat="1" ht="15.75">
      <c r="A276" s="102" t="s">
        <v>69</v>
      </c>
      <c r="B276" s="103"/>
      <c r="C276" s="106" t="s">
        <v>68</v>
      </c>
      <c r="D276" s="106" t="s">
        <v>34</v>
      </c>
      <c r="E276" s="99" t="s">
        <v>89</v>
      </c>
      <c r="F276" s="100"/>
      <c r="G276" s="99" t="s">
        <v>90</v>
      </c>
      <c r="H276" s="100"/>
      <c r="I276" s="99" t="s">
        <v>91</v>
      </c>
      <c r="J276" s="100"/>
      <c r="K276" s="99" t="s">
        <v>93</v>
      </c>
      <c r="L276" s="100"/>
    </row>
    <row r="277" spans="1:12" s="20" customFormat="1" ht="141.75">
      <c r="A277" s="104"/>
      <c r="B277" s="105"/>
      <c r="C277" s="107"/>
      <c r="D277" s="108"/>
      <c r="E277" s="15" t="s">
        <v>36</v>
      </c>
      <c r="F277" s="15" t="s">
        <v>35</v>
      </c>
      <c r="G277" s="15" t="s">
        <v>36</v>
      </c>
      <c r="H277" s="15" t="s">
        <v>35</v>
      </c>
      <c r="I277" s="15" t="s">
        <v>36</v>
      </c>
      <c r="J277" s="15" t="s">
        <v>35</v>
      </c>
      <c r="K277" s="15" t="s">
        <v>36</v>
      </c>
      <c r="L277" s="15" t="s">
        <v>35</v>
      </c>
    </row>
    <row r="278" spans="1:12" s="20" customFormat="1" ht="15.75">
      <c r="A278" s="99">
        <v>1</v>
      </c>
      <c r="B278" s="101"/>
      <c r="C278" s="15">
        <v>2</v>
      </c>
      <c r="D278" s="15">
        <v>3</v>
      </c>
      <c r="E278" s="15">
        <v>4</v>
      </c>
      <c r="F278" s="15">
        <v>5</v>
      </c>
      <c r="G278" s="15">
        <v>6</v>
      </c>
      <c r="H278" s="15">
        <v>7</v>
      </c>
      <c r="I278" s="15">
        <v>8</v>
      </c>
      <c r="J278" s="15">
        <v>9</v>
      </c>
      <c r="K278" s="15">
        <v>10</v>
      </c>
      <c r="L278" s="15">
        <v>11</v>
      </c>
    </row>
    <row r="279" spans="1:12" s="20" customFormat="1" ht="15.75">
      <c r="A279" s="99" t="s">
        <v>11</v>
      </c>
      <c r="B279" s="101"/>
      <c r="C279" s="15" t="s">
        <v>11</v>
      </c>
      <c r="D279" s="15" t="s">
        <v>11</v>
      </c>
      <c r="E279" s="15" t="s">
        <v>11</v>
      </c>
      <c r="F279" s="15" t="s">
        <v>11</v>
      </c>
      <c r="G279" s="15" t="s">
        <v>11</v>
      </c>
      <c r="H279" s="15" t="s">
        <v>11</v>
      </c>
      <c r="I279" s="15" t="s">
        <v>11</v>
      </c>
      <c r="J279" s="15" t="s">
        <v>11</v>
      </c>
      <c r="K279" s="15" t="s">
        <v>11</v>
      </c>
      <c r="L279" s="15" t="s">
        <v>11</v>
      </c>
    </row>
    <row r="280" spans="1:12" s="20" customFormat="1" ht="15.75">
      <c r="A280" s="99" t="s">
        <v>11</v>
      </c>
      <c r="B280" s="101"/>
      <c r="C280" s="15" t="s">
        <v>11</v>
      </c>
      <c r="D280" s="15" t="s">
        <v>11</v>
      </c>
      <c r="E280" s="15" t="s">
        <v>11</v>
      </c>
      <c r="F280" s="15" t="s">
        <v>11</v>
      </c>
      <c r="G280" s="15" t="s">
        <v>11</v>
      </c>
      <c r="H280" s="15" t="s">
        <v>11</v>
      </c>
      <c r="I280" s="15" t="s">
        <v>11</v>
      </c>
      <c r="J280" s="15" t="s">
        <v>11</v>
      </c>
      <c r="K280" s="15" t="s">
        <v>11</v>
      </c>
      <c r="L280" s="15" t="s">
        <v>11</v>
      </c>
    </row>
    <row r="281" s="20" customFormat="1" ht="15.75"/>
    <row r="282" spans="1:10" s="20" customFormat="1" ht="15.75">
      <c r="A282" s="98" t="s">
        <v>119</v>
      </c>
      <c r="B282" s="98"/>
      <c r="C282" s="98"/>
      <c r="D282" s="98"/>
      <c r="E282" s="98"/>
      <c r="F282" s="98"/>
      <c r="G282" s="98"/>
      <c r="H282" s="98"/>
      <c r="I282" s="98"/>
      <c r="J282" s="98"/>
    </row>
    <row r="283" spans="1:10" s="20" customFormat="1" ht="15.75">
      <c r="A283" s="98" t="s">
        <v>120</v>
      </c>
      <c r="B283" s="98"/>
      <c r="C283" s="98"/>
      <c r="D283" s="98"/>
      <c r="E283" s="98"/>
      <c r="F283" s="98"/>
      <c r="G283" s="98"/>
      <c r="H283" s="98"/>
      <c r="I283" s="98"/>
      <c r="J283" s="98"/>
    </row>
    <row r="284" spans="1:10" s="20" customFormat="1" ht="15.75">
      <c r="A284" s="98" t="s">
        <v>121</v>
      </c>
      <c r="B284" s="98"/>
      <c r="C284" s="98"/>
      <c r="D284" s="98"/>
      <c r="E284" s="98"/>
      <c r="F284" s="98"/>
      <c r="G284" s="98"/>
      <c r="H284" s="98"/>
      <c r="I284" s="98"/>
      <c r="J284" s="98"/>
    </row>
    <row r="285" s="20" customFormat="1" ht="15.75">
      <c r="J285" s="20" t="s">
        <v>134</v>
      </c>
    </row>
    <row r="286" spans="1:10" s="20" customFormat="1" ht="71.25" customHeight="1">
      <c r="A286" s="96" t="s">
        <v>37</v>
      </c>
      <c r="B286" s="96" t="s">
        <v>7</v>
      </c>
      <c r="C286" s="96" t="s">
        <v>38</v>
      </c>
      <c r="D286" s="96" t="s">
        <v>70</v>
      </c>
      <c r="E286" s="96" t="s">
        <v>39</v>
      </c>
      <c r="F286" s="96" t="s">
        <v>40</v>
      </c>
      <c r="G286" s="96" t="s">
        <v>71</v>
      </c>
      <c r="H286" s="96" t="s">
        <v>41</v>
      </c>
      <c r="I286" s="96"/>
      <c r="J286" s="96" t="s">
        <v>72</v>
      </c>
    </row>
    <row r="287" spans="1:10" s="20" customFormat="1" ht="121.5" customHeight="1">
      <c r="A287" s="96"/>
      <c r="B287" s="96"/>
      <c r="C287" s="96"/>
      <c r="D287" s="96"/>
      <c r="E287" s="96"/>
      <c r="F287" s="96"/>
      <c r="G287" s="96"/>
      <c r="H287" s="15" t="s">
        <v>42</v>
      </c>
      <c r="I287" s="15" t="s">
        <v>43</v>
      </c>
      <c r="J287" s="96"/>
    </row>
    <row r="288" spans="1:10" s="20" customFormat="1" ht="15.75">
      <c r="A288" s="15">
        <v>1</v>
      </c>
      <c r="B288" s="15">
        <v>2</v>
      </c>
      <c r="C288" s="15">
        <v>3</v>
      </c>
      <c r="D288" s="15">
        <v>4</v>
      </c>
      <c r="E288" s="15">
        <v>5</v>
      </c>
      <c r="F288" s="15">
        <v>6</v>
      </c>
      <c r="G288" s="15">
        <v>7</v>
      </c>
      <c r="H288" s="15">
        <v>8</v>
      </c>
      <c r="I288" s="15">
        <v>9</v>
      </c>
      <c r="J288" s="15">
        <v>10</v>
      </c>
    </row>
    <row r="289" spans="1:10" s="20" customFormat="1" ht="15.75">
      <c r="A289" s="15" t="s">
        <v>11</v>
      </c>
      <c r="B289" s="15" t="s">
        <v>11</v>
      </c>
      <c r="C289" s="15" t="s">
        <v>11</v>
      </c>
      <c r="D289" s="15" t="s">
        <v>11</v>
      </c>
      <c r="E289" s="15" t="s">
        <v>11</v>
      </c>
      <c r="F289" s="15" t="s">
        <v>11</v>
      </c>
      <c r="G289" s="15" t="s">
        <v>11</v>
      </c>
      <c r="H289" s="15" t="s">
        <v>11</v>
      </c>
      <c r="I289" s="15" t="s">
        <v>11</v>
      </c>
      <c r="J289" s="15" t="s">
        <v>11</v>
      </c>
    </row>
    <row r="290" spans="1:10" s="20" customFormat="1" ht="15.75">
      <c r="A290" s="15" t="s">
        <v>11</v>
      </c>
      <c r="B290" s="15" t="s">
        <v>15</v>
      </c>
      <c r="C290" s="15" t="s">
        <v>11</v>
      </c>
      <c r="D290" s="15" t="s">
        <v>11</v>
      </c>
      <c r="E290" s="15" t="s">
        <v>11</v>
      </c>
      <c r="F290" s="15" t="s">
        <v>11</v>
      </c>
      <c r="G290" s="15" t="s">
        <v>11</v>
      </c>
      <c r="H290" s="15" t="s">
        <v>11</v>
      </c>
      <c r="I290" s="15" t="s">
        <v>11</v>
      </c>
      <c r="J290" s="15" t="s">
        <v>11</v>
      </c>
    </row>
    <row r="291" s="20" customFormat="1" ht="15.75"/>
    <row r="292" spans="1:12" s="20" customFormat="1" ht="15.75">
      <c r="A292" s="93" t="s">
        <v>122</v>
      </c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</row>
    <row r="293" s="20" customFormat="1" ht="15.75">
      <c r="L293" s="20" t="s">
        <v>133</v>
      </c>
    </row>
    <row r="294" spans="1:12" s="20" customFormat="1" ht="15.75">
      <c r="A294" s="96" t="s">
        <v>37</v>
      </c>
      <c r="B294" s="96" t="s">
        <v>7</v>
      </c>
      <c r="C294" s="96" t="s">
        <v>123</v>
      </c>
      <c r="D294" s="96"/>
      <c r="E294" s="96"/>
      <c r="F294" s="96"/>
      <c r="G294" s="96"/>
      <c r="H294" s="96" t="s">
        <v>124</v>
      </c>
      <c r="I294" s="96"/>
      <c r="J294" s="96"/>
      <c r="K294" s="96"/>
      <c r="L294" s="96"/>
    </row>
    <row r="295" spans="1:12" s="20" customFormat="1" ht="15.75">
      <c r="A295" s="96"/>
      <c r="B295" s="96"/>
      <c r="C295" s="96" t="s">
        <v>44</v>
      </c>
      <c r="D295" s="96" t="s">
        <v>45</v>
      </c>
      <c r="E295" s="96" t="s">
        <v>46</v>
      </c>
      <c r="F295" s="96"/>
      <c r="G295" s="96" t="s">
        <v>73</v>
      </c>
      <c r="H295" s="96" t="s">
        <v>47</v>
      </c>
      <c r="I295" s="96" t="s">
        <v>74</v>
      </c>
      <c r="J295" s="96" t="s">
        <v>46</v>
      </c>
      <c r="K295" s="96"/>
      <c r="L295" s="96" t="s">
        <v>75</v>
      </c>
    </row>
    <row r="296" spans="1:12" s="20" customFormat="1" ht="158.25" customHeight="1">
      <c r="A296" s="96"/>
      <c r="B296" s="96"/>
      <c r="C296" s="96"/>
      <c r="D296" s="96"/>
      <c r="E296" s="15" t="s">
        <v>42</v>
      </c>
      <c r="F296" s="15" t="s">
        <v>43</v>
      </c>
      <c r="G296" s="96"/>
      <c r="H296" s="96"/>
      <c r="I296" s="96"/>
      <c r="J296" s="15" t="s">
        <v>42</v>
      </c>
      <c r="K296" s="15" t="s">
        <v>43</v>
      </c>
      <c r="L296" s="96"/>
    </row>
    <row r="297" spans="1:12" s="20" customFormat="1" ht="15.75">
      <c r="A297" s="15">
        <v>1</v>
      </c>
      <c r="B297" s="15">
        <v>2</v>
      </c>
      <c r="C297" s="15">
        <v>3</v>
      </c>
      <c r="D297" s="15">
        <v>4</v>
      </c>
      <c r="E297" s="15">
        <v>5</v>
      </c>
      <c r="F297" s="15">
        <v>6</v>
      </c>
      <c r="G297" s="15">
        <v>7</v>
      </c>
      <c r="H297" s="15">
        <v>8</v>
      </c>
      <c r="I297" s="15">
        <v>9</v>
      </c>
      <c r="J297" s="15">
        <v>10</v>
      </c>
      <c r="K297" s="15">
        <v>11</v>
      </c>
      <c r="L297" s="15">
        <v>12</v>
      </c>
    </row>
    <row r="298" spans="1:12" s="20" customFormat="1" ht="15.75">
      <c r="A298" s="15" t="s">
        <v>11</v>
      </c>
      <c r="B298" s="15" t="s">
        <v>11</v>
      </c>
      <c r="C298" s="15" t="s">
        <v>11</v>
      </c>
      <c r="D298" s="15" t="s">
        <v>11</v>
      </c>
      <c r="E298" s="15" t="s">
        <v>11</v>
      </c>
      <c r="F298" s="15" t="s">
        <v>11</v>
      </c>
      <c r="G298" s="15" t="s">
        <v>11</v>
      </c>
      <c r="H298" s="15" t="s">
        <v>11</v>
      </c>
      <c r="I298" s="15" t="s">
        <v>11</v>
      </c>
      <c r="J298" s="15" t="s">
        <v>11</v>
      </c>
      <c r="K298" s="15" t="s">
        <v>11</v>
      </c>
      <c r="L298" s="15" t="s">
        <v>11</v>
      </c>
    </row>
    <row r="299" spans="1:12" s="20" customFormat="1" ht="15.75">
      <c r="A299" s="15" t="s">
        <v>11</v>
      </c>
      <c r="B299" s="15" t="s">
        <v>15</v>
      </c>
      <c r="C299" s="15" t="s">
        <v>11</v>
      </c>
      <c r="D299" s="15" t="s">
        <v>11</v>
      </c>
      <c r="E299" s="15" t="s">
        <v>11</v>
      </c>
      <c r="F299" s="15" t="s">
        <v>11</v>
      </c>
      <c r="G299" s="15" t="s">
        <v>11</v>
      </c>
      <c r="H299" s="15" t="s">
        <v>11</v>
      </c>
      <c r="I299" s="15" t="s">
        <v>11</v>
      </c>
      <c r="J299" s="15" t="s">
        <v>11</v>
      </c>
      <c r="K299" s="15" t="s">
        <v>11</v>
      </c>
      <c r="L299" s="15" t="s">
        <v>11</v>
      </c>
    </row>
    <row r="300" s="20" customFormat="1" ht="15.75"/>
    <row r="301" spans="1:9" s="20" customFormat="1" ht="15.75">
      <c r="A301" s="93" t="s">
        <v>125</v>
      </c>
      <c r="B301" s="93"/>
      <c r="C301" s="93"/>
      <c r="D301" s="93"/>
      <c r="E301" s="93"/>
      <c r="F301" s="93"/>
      <c r="G301" s="93"/>
      <c r="H301" s="93"/>
      <c r="I301" s="93"/>
    </row>
    <row r="302" s="20" customFormat="1" ht="15.75">
      <c r="I302" s="91" t="s">
        <v>128</v>
      </c>
    </row>
    <row r="303" spans="1:9" s="20" customFormat="1" ht="189">
      <c r="A303" s="15" t="s">
        <v>37</v>
      </c>
      <c r="B303" s="15" t="s">
        <v>7</v>
      </c>
      <c r="C303" s="15" t="s">
        <v>38</v>
      </c>
      <c r="D303" s="15" t="s">
        <v>48</v>
      </c>
      <c r="E303" s="15" t="s">
        <v>126</v>
      </c>
      <c r="F303" s="15" t="s">
        <v>126</v>
      </c>
      <c r="G303" s="15" t="s">
        <v>127</v>
      </c>
      <c r="H303" s="15" t="s">
        <v>49</v>
      </c>
      <c r="I303" s="15" t="s">
        <v>50</v>
      </c>
    </row>
    <row r="304" spans="1:9" s="20" customFormat="1" ht="15.75">
      <c r="A304" s="15">
        <v>1</v>
      </c>
      <c r="B304" s="15">
        <v>2</v>
      </c>
      <c r="C304" s="15">
        <v>3</v>
      </c>
      <c r="D304" s="15">
        <v>4</v>
      </c>
      <c r="E304" s="15">
        <v>5</v>
      </c>
      <c r="F304" s="15">
        <v>6</v>
      </c>
      <c r="G304" s="15">
        <v>7</v>
      </c>
      <c r="H304" s="15">
        <v>8</v>
      </c>
      <c r="I304" s="15">
        <v>9</v>
      </c>
    </row>
    <row r="305" spans="1:9" s="20" customFormat="1" ht="15.75">
      <c r="A305" s="15" t="s">
        <v>11</v>
      </c>
      <c r="B305" s="15" t="s">
        <v>11</v>
      </c>
      <c r="C305" s="15" t="s">
        <v>11</v>
      </c>
      <c r="D305" s="15" t="s">
        <v>11</v>
      </c>
      <c r="E305" s="15" t="s">
        <v>11</v>
      </c>
      <c r="F305" s="15" t="s">
        <v>11</v>
      </c>
      <c r="G305" s="15" t="s">
        <v>11</v>
      </c>
      <c r="H305" s="15" t="s">
        <v>11</v>
      </c>
      <c r="I305" s="15" t="s">
        <v>11</v>
      </c>
    </row>
    <row r="306" spans="1:9" s="20" customFormat="1" ht="15.75">
      <c r="A306" s="15" t="s">
        <v>11</v>
      </c>
      <c r="B306" s="15" t="s">
        <v>15</v>
      </c>
      <c r="C306" s="15" t="s">
        <v>11</v>
      </c>
      <c r="D306" s="15" t="s">
        <v>11</v>
      </c>
      <c r="E306" s="15" t="s">
        <v>11</v>
      </c>
      <c r="F306" s="15" t="s">
        <v>11</v>
      </c>
      <c r="G306" s="15" t="s">
        <v>11</v>
      </c>
      <c r="H306" s="15" t="s">
        <v>11</v>
      </c>
      <c r="I306" s="15" t="s">
        <v>11</v>
      </c>
    </row>
    <row r="307" s="20" customFormat="1" ht="15.75"/>
    <row r="308" spans="1:9" s="20" customFormat="1" ht="15.75">
      <c r="A308" s="97" t="s">
        <v>129</v>
      </c>
      <c r="B308" s="97"/>
      <c r="C308" s="97"/>
      <c r="D308" s="97"/>
      <c r="E308" s="97"/>
      <c r="F308" s="97"/>
      <c r="G308" s="97"/>
      <c r="H308" s="97"/>
      <c r="I308" s="97"/>
    </row>
    <row r="309" spans="1:9" s="20" customFormat="1" ht="15.75">
      <c r="A309" s="53"/>
      <c r="B309" s="53"/>
      <c r="C309" s="53"/>
      <c r="D309" s="53"/>
      <c r="E309" s="53"/>
      <c r="F309" s="53"/>
      <c r="G309" s="53"/>
      <c r="H309" s="53"/>
      <c r="I309" s="53"/>
    </row>
    <row r="310" spans="1:9" s="20" customFormat="1" ht="15.75">
      <c r="A310" s="98" t="s">
        <v>130</v>
      </c>
      <c r="B310" s="98"/>
      <c r="C310" s="98"/>
      <c r="D310" s="98"/>
      <c r="E310" s="98"/>
      <c r="F310" s="98"/>
      <c r="G310" s="98"/>
      <c r="H310" s="98"/>
      <c r="I310" s="98"/>
    </row>
    <row r="311" s="20" customFormat="1" ht="15.75"/>
    <row r="312" spans="1:9" s="20" customFormat="1" ht="35.25" customHeight="1">
      <c r="A312" s="93" t="s">
        <v>216</v>
      </c>
      <c r="B312" s="93"/>
      <c r="C312" s="54"/>
      <c r="D312" s="52"/>
      <c r="G312" s="94" t="s">
        <v>206</v>
      </c>
      <c r="H312" s="94"/>
      <c r="I312" s="94"/>
    </row>
    <row r="313" spans="1:9" s="20" customFormat="1" ht="15.75">
      <c r="A313" s="21"/>
      <c r="B313" s="55"/>
      <c r="D313" s="54" t="s">
        <v>51</v>
      </c>
      <c r="G313" s="95" t="s">
        <v>52</v>
      </c>
      <c r="H313" s="95"/>
      <c r="I313" s="95"/>
    </row>
    <row r="314" spans="1:9" s="20" customFormat="1" ht="15.75">
      <c r="A314" s="93" t="s">
        <v>131</v>
      </c>
      <c r="B314" s="93"/>
      <c r="C314" s="54"/>
      <c r="D314" s="52"/>
      <c r="G314" s="94" t="s">
        <v>207</v>
      </c>
      <c r="H314" s="94"/>
      <c r="I314" s="94"/>
    </row>
    <row r="315" spans="1:9" s="20" customFormat="1" ht="15.75">
      <c r="A315" s="23"/>
      <c r="B315" s="54"/>
      <c r="C315" s="54"/>
      <c r="D315" s="54" t="s">
        <v>51</v>
      </c>
      <c r="G315" s="95" t="s">
        <v>52</v>
      </c>
      <c r="H315" s="95"/>
      <c r="I315" s="95"/>
    </row>
    <row r="316" spans="4:9" ht="15">
      <c r="D316" s="12"/>
      <c r="E316" s="12"/>
      <c r="F316" s="12"/>
      <c r="G316" s="12"/>
      <c r="H316" s="12"/>
      <c r="I316" s="12"/>
    </row>
  </sheetData>
  <sheetProtection/>
  <mergeCells count="231">
    <mergeCell ref="N5:P5"/>
    <mergeCell ref="A7:P7"/>
    <mergeCell ref="A8:J8"/>
    <mergeCell ref="L8:M8"/>
    <mergeCell ref="O8:P8"/>
    <mergeCell ref="A9:J9"/>
    <mergeCell ref="L9:M9"/>
    <mergeCell ref="O9:P9"/>
    <mergeCell ref="A10:J10"/>
    <mergeCell ref="L10:M10"/>
    <mergeCell ref="O10:P10"/>
    <mergeCell ref="A11:J11"/>
    <mergeCell ref="L11:M11"/>
    <mergeCell ref="O11:P11"/>
    <mergeCell ref="C12:E12"/>
    <mergeCell ref="F12:G12"/>
    <mergeCell ref="H12:M12"/>
    <mergeCell ref="O12:P12"/>
    <mergeCell ref="C13:E13"/>
    <mergeCell ref="F13:G13"/>
    <mergeCell ref="H13:M13"/>
    <mergeCell ref="O13:P13"/>
    <mergeCell ref="A14:P14"/>
    <mergeCell ref="A15:P15"/>
    <mergeCell ref="A16:P16"/>
    <mergeCell ref="A17:P17"/>
    <mergeCell ref="A18:P18"/>
    <mergeCell ref="A19:P19"/>
    <mergeCell ref="A21:A22"/>
    <mergeCell ref="B21:B22"/>
    <mergeCell ref="C21:F21"/>
    <mergeCell ref="G21:J21"/>
    <mergeCell ref="K21:N21"/>
    <mergeCell ref="A34:J34"/>
    <mergeCell ref="A36:A37"/>
    <mergeCell ref="B36:B37"/>
    <mergeCell ref="C36:F36"/>
    <mergeCell ref="G36:J36"/>
    <mergeCell ref="A47:N47"/>
    <mergeCell ref="A48:N48"/>
    <mergeCell ref="A50:A51"/>
    <mergeCell ref="B50:B51"/>
    <mergeCell ref="C50:F50"/>
    <mergeCell ref="G50:J50"/>
    <mergeCell ref="K50:N50"/>
    <mergeCell ref="A65:N65"/>
    <mergeCell ref="A67:A68"/>
    <mergeCell ref="B67:B68"/>
    <mergeCell ref="C67:F67"/>
    <mergeCell ref="G67:J67"/>
    <mergeCell ref="K67:N67"/>
    <mergeCell ref="A73:J73"/>
    <mergeCell ref="A75:A76"/>
    <mergeCell ref="B75:B76"/>
    <mergeCell ref="C75:F75"/>
    <mergeCell ref="G75:J75"/>
    <mergeCell ref="A88:J88"/>
    <mergeCell ref="A91:A92"/>
    <mergeCell ref="B91:B92"/>
    <mergeCell ref="C91:F91"/>
    <mergeCell ref="G91:J91"/>
    <mergeCell ref="A97:N97"/>
    <mergeCell ref="A98:N98"/>
    <mergeCell ref="A100:A101"/>
    <mergeCell ref="B100:B101"/>
    <mergeCell ref="C100:F100"/>
    <mergeCell ref="G100:J100"/>
    <mergeCell ref="K100:N100"/>
    <mergeCell ref="A106:J106"/>
    <mergeCell ref="A108:A109"/>
    <mergeCell ref="B108:B109"/>
    <mergeCell ref="C108:F108"/>
    <mergeCell ref="G108:J108"/>
    <mergeCell ref="A114:M114"/>
    <mergeCell ref="A115:M115"/>
    <mergeCell ref="A117:A118"/>
    <mergeCell ref="B117:B118"/>
    <mergeCell ref="C117:C118"/>
    <mergeCell ref="D117:D118"/>
    <mergeCell ref="E117:G117"/>
    <mergeCell ref="H117:J117"/>
    <mergeCell ref="K117:M117"/>
    <mergeCell ref="A153:J153"/>
    <mergeCell ref="A155:A156"/>
    <mergeCell ref="B155:B156"/>
    <mergeCell ref="C155:C156"/>
    <mergeCell ref="D155:D156"/>
    <mergeCell ref="E155:G155"/>
    <mergeCell ref="H155:J155"/>
    <mergeCell ref="A191:K191"/>
    <mergeCell ref="K192:L192"/>
    <mergeCell ref="A193:B194"/>
    <mergeCell ref="C193:D193"/>
    <mergeCell ref="E193:F193"/>
    <mergeCell ref="G193:H193"/>
    <mergeCell ref="I193:J193"/>
    <mergeCell ref="K193:L193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M206:N206"/>
    <mergeCell ref="O206:P206"/>
    <mergeCell ref="A207:B207"/>
    <mergeCell ref="M207:M208"/>
    <mergeCell ref="N207:N208"/>
    <mergeCell ref="O207:O208"/>
    <mergeCell ref="P207:P208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M222:N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2:K242"/>
    <mergeCell ref="M242:N242"/>
    <mergeCell ref="O242:P242"/>
    <mergeCell ref="M243:N243"/>
    <mergeCell ref="O243:P243"/>
    <mergeCell ref="A244:A246"/>
    <mergeCell ref="B244:B246"/>
    <mergeCell ref="C244:F244"/>
    <mergeCell ref="G244:J244"/>
    <mergeCell ref="K244:L244"/>
    <mergeCell ref="M244:N244"/>
    <mergeCell ref="O244:P244"/>
    <mergeCell ref="C245:D245"/>
    <mergeCell ref="E245:F245"/>
    <mergeCell ref="G245:H245"/>
    <mergeCell ref="I245:J245"/>
    <mergeCell ref="K245:K246"/>
    <mergeCell ref="L245:L246"/>
    <mergeCell ref="M245:M246"/>
    <mergeCell ref="N245:N246"/>
    <mergeCell ref="O245:O246"/>
    <mergeCell ref="P245:P246"/>
    <mergeCell ref="A257:L257"/>
    <mergeCell ref="A258:L258"/>
    <mergeCell ref="A260:A261"/>
    <mergeCell ref="B260:B261"/>
    <mergeCell ref="C260:C261"/>
    <mergeCell ref="D260:F260"/>
    <mergeCell ref="G260:I260"/>
    <mergeCell ref="J260:L260"/>
    <mergeCell ref="A266:I266"/>
    <mergeCell ref="A268:A269"/>
    <mergeCell ref="B268:B269"/>
    <mergeCell ref="C268:C269"/>
    <mergeCell ref="D268:F268"/>
    <mergeCell ref="G268:I268"/>
    <mergeCell ref="A274:J274"/>
    <mergeCell ref="A276:B277"/>
    <mergeCell ref="C276:C277"/>
    <mergeCell ref="D276:D277"/>
    <mergeCell ref="E276:F276"/>
    <mergeCell ref="G276:H276"/>
    <mergeCell ref="I276:J276"/>
    <mergeCell ref="K276:L276"/>
    <mergeCell ref="A278:B278"/>
    <mergeCell ref="A279:B279"/>
    <mergeCell ref="A280:B280"/>
    <mergeCell ref="A282:J282"/>
    <mergeCell ref="A283:J283"/>
    <mergeCell ref="A284:J284"/>
    <mergeCell ref="A286:A287"/>
    <mergeCell ref="B286:B287"/>
    <mergeCell ref="C286:C287"/>
    <mergeCell ref="D286:D287"/>
    <mergeCell ref="E286:E287"/>
    <mergeCell ref="F286:F287"/>
    <mergeCell ref="G286:G287"/>
    <mergeCell ref="H286:I286"/>
    <mergeCell ref="J286:J287"/>
    <mergeCell ref="A292:L292"/>
    <mergeCell ref="A294:A296"/>
    <mergeCell ref="B294:B296"/>
    <mergeCell ref="C294:G294"/>
    <mergeCell ref="H294:L294"/>
    <mergeCell ref="C295:C296"/>
    <mergeCell ref="D295:D296"/>
    <mergeCell ref="E295:F295"/>
    <mergeCell ref="G295:G296"/>
    <mergeCell ref="H295:H296"/>
    <mergeCell ref="I295:I296"/>
    <mergeCell ref="J295:K295"/>
    <mergeCell ref="L295:L296"/>
    <mergeCell ref="A301:I301"/>
    <mergeCell ref="A308:I308"/>
    <mergeCell ref="A310:I310"/>
    <mergeCell ref="A312:B312"/>
    <mergeCell ref="G312:I312"/>
    <mergeCell ref="G313:I313"/>
    <mergeCell ref="A314:B314"/>
    <mergeCell ref="G314:I314"/>
    <mergeCell ref="G315:I315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64" r:id="rId1"/>
  <rowBreaks count="3" manualBreakCount="3">
    <brk id="33" max="15" man="1"/>
    <brk id="72" max="255" man="1"/>
    <brk id="2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2020-02-25T09:44:26Z</cp:lastPrinted>
  <dcterms:created xsi:type="dcterms:W3CDTF">2018-08-27T10:46:38Z</dcterms:created>
  <dcterms:modified xsi:type="dcterms:W3CDTF">2020-02-25T09:44:42Z</dcterms:modified>
  <cp:category/>
  <cp:version/>
  <cp:contentType/>
  <cp:contentStatus/>
</cp:coreProperties>
</file>