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520" windowHeight="8775" activeTab="0"/>
  </bookViews>
  <sheets>
    <sheet name="1" sheetId="1" r:id="rId1"/>
    <sheet name="Лист2" sheetId="2" r:id="rId2"/>
    <sheet name="Лист3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<sst xmlns="http://schemas.openxmlformats.org/spreadsheetml/2006/main" count="772" uniqueCount="210">
  <si>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</si>
  <si>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</si>
  <si>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</si>
  <si>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</si>
  <si>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 xml:space="preserve">                                            (найменування відповідального виконавця)</t>
  </si>
  <si>
    <t>(грн)</t>
  </si>
  <si>
    <t>Код</t>
  </si>
  <si>
    <t>Найменування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</si>
  <si>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</si>
  <si>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</si>
  <si>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</si>
  <si>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</si>
  <si>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</si>
  <si>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Х</t>
  </si>
  <si>
    <t>Повернення кредитів до бюджету</t>
  </si>
  <si>
    <t>УСЬОГО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</si>
  <si>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</si>
  <si>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</si>
  <si>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</si>
  <si>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</si>
  <si>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</si>
  <si>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</si>
  <si>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</si>
  <si>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</si>
  <si>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</si>
  <si>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затрат</t>
  </si>
  <si>
    <t>ефективності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</si>
  <si>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</si>
  <si>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</si>
  <si>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</si>
  <si>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</si>
  <si>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</si>
  <si>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</si>
  <si>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</si>
  <si>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</si>
  <si>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</si>
  <si>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</si>
  <si>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</si>
  <si>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</si>
  <si>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</si>
  <si>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</si>
  <si>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загального фонду</t>
  </si>
  <si>
    <t>спеціального фонду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</si>
  <si>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</si>
  <si>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</si>
  <si>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</si>
  <si>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</si>
  <si>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</si>
  <si>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</si>
  <si>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</si>
  <si>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>Керівник установи</t>
  </si>
  <si>
    <t>(підпис)</t>
  </si>
  <si>
    <t>(прізвище та ініціали)</t>
  </si>
  <si>
    <t>разом
(7 + 8)</t>
  </si>
  <si>
    <t>разом
(11 + 12)</t>
  </si>
  <si>
    <t>разом
(3 + 4)</t>
  </si>
  <si>
    <t>Власні надходження бюджетних установ
(розписати за видами надходжень)</t>
  </si>
  <si>
    <t>Інші надходження спеціального фонду
(розписати за видами надходжень)</t>
  </si>
  <si>
    <t>Власні надходження бюджетних установ 
(розписати за видами надходжень)</t>
  </si>
  <si>
    <t>Інші надходження спеціального фонду 
(розписати за видами надходжень)</t>
  </si>
  <si>
    <t>N  з/п</t>
  </si>
  <si>
    <t>разом
(5 + 6)</t>
  </si>
  <si>
    <t>разом
(8 + 9)</t>
  </si>
  <si>
    <t>затверджено</t>
  </si>
  <si>
    <t>фактично зайняті</t>
  </si>
  <si>
    <t>разом
(4 + 5)</t>
  </si>
  <si>
    <t>разом
(10 + 11)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</si>
  <si>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</si>
  <si>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</si>
  <si>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</si>
  <si>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</si>
  <si>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</si>
  <si>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</si>
  <si>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</si>
  <si>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</si>
  <si>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5. Надходження для виконання бюджетної програми:</t>
  </si>
  <si>
    <t>8. Результативні показники бюджетної програми: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</si>
  <si>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</si>
  <si>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</si>
  <si>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</si>
  <si>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</si>
  <si>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</si>
  <si>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</si>
  <si>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БЮДЖЕТНИЙ ЗАПИТ НА 2020- 2022 РОКИ індивідуальний (Форма 2020-2)</t>
  </si>
  <si>
    <t>(код Програмної класифікації видатків та кредитування міського бюджету)</t>
  </si>
  <si>
    <t>(код Типової програмної класифікації видатків та кредитування міського бюджету)</t>
  </si>
  <si>
    <t xml:space="preserve">                   (найменування головного розпорядника коштів міського бюджету)</t>
  </si>
  <si>
    <t>4. Мета та завдання бюджетної програми на 2020 - 2022роки:</t>
  </si>
  <si>
    <t>2018 рік (звіт)</t>
  </si>
  <si>
    <t>2019 рік (затверджено)</t>
  </si>
  <si>
    <t>2020 рік (проект)</t>
  </si>
  <si>
    <t>2) надходження для виконання бюджетної програми у 2021- 2022 роках:</t>
  </si>
  <si>
    <t>2021 рік (прогноз)</t>
  </si>
  <si>
    <t>2022 рік (прогноз)</t>
  </si>
  <si>
    <t>1) видатки за кодами Економічної класифікації видатків бюджету у 2018 - 2020 роках:</t>
  </si>
  <si>
    <t>2018рік (звіт)</t>
  </si>
  <si>
    <t>2) надання кредитів за кодами Класифікації кредитування бюджету у 2018 - 2020 роках:</t>
  </si>
  <si>
    <t>2020рік (проект)</t>
  </si>
  <si>
    <t>3) видатки за кодами Економічної класифікації видатків бюджету у 2021 - 2022роках:</t>
  </si>
  <si>
    <t>4) надання кредитів за кодами Класифікації кредитування бюджету у 2021 - 2022 роках:</t>
  </si>
  <si>
    <t>1) витрати за напрямами використання бюджетних коштів у 2018 - 2020роках:</t>
  </si>
  <si>
    <t>2) витрати за напрямами використання бюджетних коштів у 2021- 2022 роках:</t>
  </si>
  <si>
    <t>2022рік (прогноз)</t>
  </si>
  <si>
    <t>1) результативні показники бюджетної програми у 2018- 2020 роках:</t>
  </si>
  <si>
    <t>2019рік (затверджено)</t>
  </si>
  <si>
    <t>2) результативні показники бюджетної програми у 2021 - 2022 роках:</t>
  </si>
  <si>
    <t>2021рік (прогноз)</t>
  </si>
  <si>
    <t>2019 рік (план)</t>
  </si>
  <si>
    <t>2020 рік</t>
  </si>
  <si>
    <t>2021 рік</t>
  </si>
  <si>
    <t>2022 рік</t>
  </si>
  <si>
    <t>11. Міські програми, які виконуються в межах бюджетної програми:</t>
  </si>
  <si>
    <t>1) міські програми, які виконуються в межах бюджетної програми у 2018 - 2020 роках:</t>
  </si>
  <si>
    <t>(грн.)</t>
  </si>
  <si>
    <t>Найменування міської програми</t>
  </si>
  <si>
    <t>220 рік (проект)</t>
  </si>
  <si>
    <t>2) міські програми, які виконуються в межах бюджетної програми у 2021 - 2022роках:</t>
  </si>
  <si>
    <t>12. Об'єкти, які виконуються в межах бюджетної програми за рахунок коштів бюджету розвитку у 2018 - 2022 роках:</t>
  </si>
  <si>
    <t>13. Аналіз результатів, досягнутих внаслідок використання коштів загального фонду бюджету у 2018 році, очікувані результати у 2019 році, обґрунтування необхідності передбачення витрат на 2021 - 2022 роки.</t>
  </si>
  <si>
    <t>14. Бюджетні зобов'язання у 2018 - 2022роках:</t>
  </si>
  <si>
    <t>1) кредиторська заборгованість місцевого бюджету у 2018 році:</t>
  </si>
  <si>
    <t>2) кредиторська заборгованість міського бюджету у 2019- 2020 роках:</t>
  </si>
  <si>
    <t>2019 рік</t>
  </si>
  <si>
    <t>2020рік</t>
  </si>
  <si>
    <t>Дебіторська заборгованість на 01.01.2018</t>
  </si>
  <si>
    <t>Очікувана дебіторська заборгованість на 01.01.2020</t>
  </si>
  <si>
    <t xml:space="preserve">             (грн)</t>
  </si>
  <si>
    <t>4) аналіз управління бюджетними зобов'язаннями та пропозиції щодо упорядкування бюджетних зобов'язань у 2019 році.</t>
  </si>
  <si>
    <t>15. Підстави та обґрунтування видатків спеціального фонду на 2020 рік та на 2021- 2022 роки за рахунок надходжень до спеціального фонду, аналіз результатів, досягнутих внаслідок використання коштів спеціального фонду бюджету у 2018 році, та очікувані результати у 2019 році.</t>
  </si>
  <si>
    <t>Головний бухгалтер</t>
  </si>
  <si>
    <t>від 7 серпня  2019 року N 336)</t>
  </si>
  <si>
    <t xml:space="preserve">           (грн)</t>
  </si>
  <si>
    <t xml:space="preserve">            (грн)</t>
  </si>
  <si>
    <t>06</t>
  </si>
  <si>
    <t>Заробітна плата</t>
  </si>
  <si>
    <t>Нарахування на оплату праці</t>
  </si>
  <si>
    <t>Предмети,матеріали,обладнання та інвентар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</si>
  <si>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</si>
  <si>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</si>
  <si>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</si>
  <si>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</si>
  <si>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</si>
  <si>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Окремі заходи по реалізації державних(регіональних)програм,не віднесені до заходів розвитку</t>
  </si>
  <si>
    <t>Інші поточні видатки</t>
  </si>
  <si>
    <t>І.А.Ісакова</t>
  </si>
  <si>
    <t>О.С.Лігоцька</t>
  </si>
  <si>
    <t>од.</t>
  </si>
  <si>
    <t>розрахунково</t>
  </si>
  <si>
    <t>Медикаменти та перевязувальні матеріали</t>
  </si>
  <si>
    <t>Оплата природного газу</t>
  </si>
  <si>
    <t>Оплата інших енергоносіїв</t>
  </si>
  <si>
    <t>мережа</t>
  </si>
  <si>
    <t>Середньорічне число штатних одиниць адмінперсоналу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</si>
  <si>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</si>
  <si>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</si>
  <si>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Придбання обладнання і предметів довгострокового користування</t>
  </si>
  <si>
    <t>УСЬОГО штатних одиниць</t>
  </si>
  <si>
    <t>кількість закладів</t>
  </si>
  <si>
    <t>Середньорічне число посадових окладів (ставок) педагогічного персоналу</t>
  </si>
  <si>
    <t>штатний розпис,розрахунково</t>
  </si>
  <si>
    <t>продукту</t>
  </si>
  <si>
    <t>осіб</t>
  </si>
  <si>
    <t>розпорядження</t>
  </si>
  <si>
    <t>Витрати на 1 дитину,яка отримує позашкільну освіту</t>
  </si>
  <si>
    <t>грн.</t>
  </si>
  <si>
    <t>науково-технічним</t>
  </si>
  <si>
    <t>художньо-естетичним</t>
  </si>
  <si>
    <t>дослідницько-експериментальним</t>
  </si>
  <si>
    <t>соціально-реабілітаційним</t>
  </si>
  <si>
    <t>гуманітарним</t>
  </si>
  <si>
    <t>еколого-натуралістичним</t>
  </si>
  <si>
    <t>туристсько-краєзнавчим</t>
  </si>
  <si>
    <t>військово-патріотичним</t>
  </si>
  <si>
    <t>Кошти міського бюджету</t>
  </si>
  <si>
    <t>Плата за оренду майна бюджетних установ</t>
  </si>
  <si>
    <t>Створення належних умов для діяльності працівників та функціонування Будинку творчості школярів</t>
  </si>
  <si>
    <t>Створення належних умов для діяльності працівників та функціонування Станції юних натуралістів</t>
  </si>
  <si>
    <t>Всього середньорічне число ставок (штатних одиниць)</t>
  </si>
  <si>
    <t>якості</t>
  </si>
  <si>
    <t>Відсоток дітей охоплених позашкільною освітою</t>
  </si>
  <si>
    <t>%</t>
  </si>
  <si>
    <t>Посадові оклади з підвищенням</t>
  </si>
  <si>
    <t>Обовязкові доплати та надбавки</t>
  </si>
  <si>
    <t xml:space="preserve">Стимулюючі доплати та надбавки </t>
  </si>
  <si>
    <t>Грошова винагорода</t>
  </si>
  <si>
    <t>Індексація</t>
  </si>
  <si>
    <t>Матеріальна допомога на оздоровлення</t>
  </si>
  <si>
    <t>Премії</t>
  </si>
  <si>
    <t>1.   _Управління освіти, молоді та спорту Дунаєвецької міської ради</t>
  </si>
  <si>
    <t>2.   _Управління освіти, молоді та спорту Дунаєвецької міської ради</t>
  </si>
  <si>
    <t>061</t>
  </si>
  <si>
    <t xml:space="preserve">3. </t>
  </si>
  <si>
    <t>061090</t>
  </si>
  <si>
    <t>1090</t>
  </si>
  <si>
    <t>0960</t>
  </si>
  <si>
    <t>Надання позашкільної  освіти позашкільними  закладами позашкільної освіти, заходи із позашкільної роботи з дітьми</t>
  </si>
  <si>
    <r>
      <t xml:space="preserve">1) мета бюджетної програми, строки її реалізації ; </t>
    </r>
    <r>
      <rPr>
        <sz val="11"/>
        <color indexed="8"/>
        <rFont val="Times New Roman"/>
        <family val="1"/>
      </rPr>
      <t>Задоволення потреб дівчат і хлопців у сфері позашкільної роботи з дітьми з урахуванням їх віку та місця проживання</t>
    </r>
  </si>
  <si>
    <r>
      <t xml:space="preserve">2) завдання бюджетної програми; </t>
    </r>
    <r>
      <rPr>
        <sz val="11"/>
        <color indexed="8"/>
        <rFont val="Times New Roman"/>
        <family val="1"/>
      </rPr>
      <t>Забезпечити рівні можливості дівчатам та хлопцям у сфері отримання позашкільної освіти</t>
    </r>
  </si>
  <si>
    <t>1) надходження для виконання бюджетної програми у 2018- 2020роках:</t>
  </si>
  <si>
    <t>штатний розпис, розрахунково</t>
  </si>
  <si>
    <t>у т.ч. за напрямами діяльності гуртків</t>
  </si>
  <si>
    <t>Середньорічна кількість дітей, які отримують позашкільну освіту</t>
  </si>
  <si>
    <t>Витрати на 1 дитину, яка отримує позашкільну освіту</t>
  </si>
  <si>
    <t>3) дебіторська заборгованість у 2018 - 2020 роках:</t>
  </si>
  <si>
    <t>Дебіторська заборгованість на 01.01.2019</t>
  </si>
  <si>
    <t>Створення належних умов для діяльності працівників та функціонування Будинку творчості школярів, проведення заходів</t>
  </si>
  <si>
    <t>Створення належних умов для діяльності працівників та функціонування Станції юних туристів, проведення заходів</t>
  </si>
  <si>
    <t>Створення належних умов для діяльності працівників та функціонування Станції юних натуралістів, проведення заходів</t>
  </si>
  <si>
    <r>
      <t xml:space="preserve">3) підстави реалізації бюджетної програми; </t>
    </r>
    <r>
      <rPr>
        <sz val="11"/>
        <color indexed="8"/>
        <rFont val="Times New Roman"/>
        <family val="1"/>
      </rPr>
      <t>Конституція України, Закон України "Про місцеве самоврядування в Україні", Бюджетний Кодекс України, Закон України "Про позашкільну освіту",Наказ міністерства освіти і науки України від 10.07.2017року №992 Про затвердження Типового переліку бюджетних програм і результативних показників їх виконання для місцевих бюджетів у галузі "Освіта"</t>
    </r>
  </si>
  <si>
    <t>Створення належних умов для діяльності працівників та функціонування  Станції юних туристів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</si>
</sst>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4" fillId="0" borderId="0" xfId="0" applyFont="1" applyAlignment="1">
      <alignment horizontal="right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 wrapText="1"/>
    </xf>
    <xf numFmtId="3" fontId="2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horizontal="right"/>
    </xf>
    <xf numFmtId="0" fontId="3" fillId="0" borderId="11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11" xfId="0" applyFont="1" applyBorder="1" applyAlignment="1">
      <alignment horizontal="right"/>
    </xf>
    <xf numFmtId="0" fontId="5" fillId="0" borderId="0" xfId="0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6" fillId="0" borderId="11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49" fontId="3" fillId="0" borderId="11" xfId="0" applyNumberFormat="1" applyFont="1" applyBorder="1" applyAlignment="1">
      <alignment horizontal="center" wrapText="1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66"/>
  <sheetViews>
    <sheetView tabSelected="1" zoomScalePageLayoutView="0" workbookViewId="0" topLeftCell="A1">
      <selection activeCell="A9" sqref="A9:J9"/>
    </sheetView>
  </sheetViews>
  <sheetFormatPr defaultColWidth="9.140625" defaultRowHeight="15"/>
  <cols>
    <col min="1" max="1" width="11.421875" style="1" customWidth="1"/>
    <col min="2" max="2" width="34.00390625" style="1" customWidth="1"/>
    <col min="3" max="3" width="12.57421875" style="1" customWidth="1"/>
    <col min="4" max="4" width="11.28125" style="1" customWidth="1"/>
    <col min="5" max="5" width="12.57421875" style="1" customWidth="1"/>
    <col min="6" max="6" width="12.7109375" style="1" customWidth="1"/>
    <col min="7" max="7" width="12.28125" style="1" customWidth="1"/>
    <col min="8" max="8" width="11.28125" style="1" customWidth="1"/>
    <col min="9" max="9" width="11.57421875" style="1" customWidth="1"/>
    <col min="10" max="10" width="11.7109375" style="1" customWidth="1"/>
    <col min="11" max="12" width="11.28125" style="1" customWidth="1"/>
    <col min="13" max="13" width="10.421875" style="1" customWidth="1"/>
    <col min="14" max="14" width="11.28125" style="1" customWidth="1"/>
    <col min="15" max="16384" width="9.140625" style="1" customWidth="1"/>
  </cols>
  <sheetData>
    <row r="1" spans="12:16" ht="11.25" customHeight="1">
      <c r="L1" s="16"/>
      <c r="M1" s="16"/>
      <c r="N1" s="16"/>
      <c r="O1" s="16"/>
      <c r="P1" s="17" t="s">
        <v>0</v>
      </c>
    </row>
    <row r="2" spans="12:16" ht="14.25" customHeight="1">
      <c r="L2" s="16"/>
      <c r="M2" s="16"/>
      <c r="N2" s="16"/>
      <c r="O2" s="16"/>
      <c r="P2" s="17" t="s">
        <v>1</v>
      </c>
    </row>
    <row r="3" spans="12:16" ht="12" customHeight="1">
      <c r="L3" s="16"/>
      <c r="M3" s="16"/>
      <c r="N3" s="16"/>
      <c r="O3" s="16"/>
      <c r="P3" s="17" t="s">
        <v>2</v>
      </c>
    </row>
    <row r="4" spans="12:16" ht="11.25" customHeight="1">
      <c r="L4" s="16"/>
      <c r="M4" s="16"/>
      <c r="N4" s="16"/>
      <c r="O4" s="16"/>
      <c r="P4" s="17" t="s">
        <v>3</v>
      </c>
    </row>
    <row r="5" spans="12:16" ht="12" customHeight="1">
      <c r="L5" s="16"/>
      <c r="M5" s="16"/>
      <c r="N5" s="77" t="s">
        <v>130</v>
      </c>
      <c r="O5" s="78"/>
      <c r="P5" s="78"/>
    </row>
    <row r="6" spans="12:16" ht="12" customHeight="1">
      <c r="L6" s="16"/>
      <c r="M6" s="16"/>
      <c r="N6" s="17"/>
      <c r="O6" s="23"/>
      <c r="P6" s="23"/>
    </row>
    <row r="7" spans="1:16" ht="30" customHeight="1">
      <c r="A7" s="79" t="s">
        <v>83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</row>
    <row r="8" spans="1:16" ht="15" customHeight="1">
      <c r="A8" s="64" t="s">
        <v>188</v>
      </c>
      <c r="B8" s="64"/>
      <c r="C8" s="64"/>
      <c r="D8" s="64"/>
      <c r="E8" s="64"/>
      <c r="F8" s="64"/>
      <c r="G8" s="64"/>
      <c r="H8" s="64"/>
      <c r="I8" s="64"/>
      <c r="J8" s="64"/>
      <c r="K8" s="12"/>
      <c r="L8" s="63" t="s">
        <v>133</v>
      </c>
      <c r="M8" s="63"/>
      <c r="N8" s="12"/>
      <c r="O8" s="80">
        <v>40216423</v>
      </c>
      <c r="P8" s="80"/>
    </row>
    <row r="9" spans="1:16" ht="48" customHeight="1">
      <c r="A9" s="62" t="s">
        <v>86</v>
      </c>
      <c r="B9" s="62"/>
      <c r="C9" s="62"/>
      <c r="D9" s="62"/>
      <c r="E9" s="62"/>
      <c r="F9" s="62"/>
      <c r="G9" s="62"/>
      <c r="H9" s="62"/>
      <c r="I9" s="62"/>
      <c r="J9" s="62"/>
      <c r="K9" s="11"/>
      <c r="L9" s="65" t="s">
        <v>77</v>
      </c>
      <c r="M9" s="65"/>
      <c r="N9" s="11"/>
      <c r="O9" s="75" t="s">
        <v>78</v>
      </c>
      <c r="P9" s="75"/>
    </row>
    <row r="10" spans="1:16" ht="15" customHeight="1">
      <c r="A10" s="64" t="s">
        <v>189</v>
      </c>
      <c r="B10" s="64"/>
      <c r="C10" s="64"/>
      <c r="D10" s="64"/>
      <c r="E10" s="64"/>
      <c r="F10" s="64"/>
      <c r="G10" s="64"/>
      <c r="H10" s="64"/>
      <c r="I10" s="64"/>
      <c r="J10" s="64"/>
      <c r="K10" s="12"/>
      <c r="L10" s="63" t="s">
        <v>190</v>
      </c>
      <c r="M10" s="63"/>
      <c r="N10" s="12"/>
      <c r="O10" s="80">
        <v>40216423</v>
      </c>
      <c r="P10" s="80"/>
    </row>
    <row r="11" spans="1:16" ht="69" customHeight="1">
      <c r="A11" s="62" t="s">
        <v>4</v>
      </c>
      <c r="B11" s="62"/>
      <c r="C11" s="62"/>
      <c r="D11" s="62"/>
      <c r="E11" s="62"/>
      <c r="F11" s="62"/>
      <c r="G11" s="62"/>
      <c r="H11" s="62"/>
      <c r="I11" s="62"/>
      <c r="J11" s="62"/>
      <c r="K11" s="11"/>
      <c r="L11" s="65" t="s">
        <v>79</v>
      </c>
      <c r="M11" s="65"/>
      <c r="N11" s="11"/>
      <c r="O11" s="75" t="s">
        <v>78</v>
      </c>
      <c r="P11" s="75"/>
    </row>
    <row r="12" spans="1:30" ht="37.5" customHeight="1">
      <c r="A12" s="30" t="s">
        <v>191</v>
      </c>
      <c r="B12" s="29" t="s">
        <v>192</v>
      </c>
      <c r="C12" s="76" t="s">
        <v>193</v>
      </c>
      <c r="D12" s="76"/>
      <c r="E12" s="76"/>
      <c r="F12" s="76" t="s">
        <v>194</v>
      </c>
      <c r="G12" s="76"/>
      <c r="H12" s="40" t="s">
        <v>195</v>
      </c>
      <c r="I12" s="40"/>
      <c r="J12" s="40"/>
      <c r="K12" s="40"/>
      <c r="L12" s="40"/>
      <c r="M12" s="40"/>
      <c r="N12" s="13"/>
      <c r="O12" s="40">
        <v>6821810100</v>
      </c>
      <c r="P12" s="40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</row>
    <row r="13" spans="2:16" ht="27.75" customHeight="1">
      <c r="B13" s="15" t="s">
        <v>84</v>
      </c>
      <c r="C13" s="62" t="s">
        <v>85</v>
      </c>
      <c r="D13" s="62"/>
      <c r="E13" s="62"/>
      <c r="F13" s="62" t="s">
        <v>80</v>
      </c>
      <c r="G13" s="62"/>
      <c r="H13" s="62" t="s">
        <v>81</v>
      </c>
      <c r="I13" s="62"/>
      <c r="J13" s="62"/>
      <c r="K13" s="62"/>
      <c r="L13" s="62"/>
      <c r="M13" s="62"/>
      <c r="N13" s="14"/>
      <c r="O13" s="62" t="s">
        <v>82</v>
      </c>
      <c r="P13" s="62"/>
    </row>
    <row r="14" spans="1:2" ht="15">
      <c r="A14" s="3"/>
      <c r="B14" s="2"/>
    </row>
    <row r="15" spans="1:28" ht="15">
      <c r="A15" s="60" t="s">
        <v>87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</row>
    <row r="16" spans="1:16" ht="15">
      <c r="A16" s="60" t="s">
        <v>196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</row>
    <row r="17" spans="1:16" ht="15">
      <c r="A17" s="60" t="s">
        <v>197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</row>
    <row r="18" spans="1:16" ht="42" customHeight="1">
      <c r="A18" s="60" t="s">
        <v>208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</row>
    <row r="19" spans="1:16" ht="15">
      <c r="A19" s="60" t="s">
        <v>75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</row>
    <row r="20" spans="1:16" ht="15">
      <c r="A20" s="60" t="s">
        <v>198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</row>
    <row r="21" ht="15">
      <c r="N21" s="31" t="s">
        <v>5</v>
      </c>
    </row>
    <row r="22" spans="1:14" ht="15">
      <c r="A22" s="66" t="s">
        <v>6</v>
      </c>
      <c r="B22" s="46" t="s">
        <v>7</v>
      </c>
      <c r="C22" s="66" t="s">
        <v>88</v>
      </c>
      <c r="D22" s="66"/>
      <c r="E22" s="66"/>
      <c r="F22" s="66"/>
      <c r="G22" s="66" t="s">
        <v>89</v>
      </c>
      <c r="H22" s="66"/>
      <c r="I22" s="66"/>
      <c r="J22" s="66"/>
      <c r="K22" s="66" t="s">
        <v>90</v>
      </c>
      <c r="L22" s="66"/>
      <c r="M22" s="66"/>
      <c r="N22" s="66"/>
    </row>
    <row r="23" spans="1:14" ht="68.25" customHeight="1">
      <c r="A23" s="66"/>
      <c r="B23" s="47"/>
      <c r="C23" s="6" t="s">
        <v>8</v>
      </c>
      <c r="D23" s="6" t="s">
        <v>9</v>
      </c>
      <c r="E23" s="6" t="s">
        <v>10</v>
      </c>
      <c r="F23" s="6" t="s">
        <v>55</v>
      </c>
      <c r="G23" s="6" t="s">
        <v>8</v>
      </c>
      <c r="H23" s="6" t="s">
        <v>9</v>
      </c>
      <c r="I23" s="6" t="s">
        <v>10</v>
      </c>
      <c r="J23" s="6" t="s">
        <v>53</v>
      </c>
      <c r="K23" s="6" t="s">
        <v>8</v>
      </c>
      <c r="L23" s="6" t="s">
        <v>9</v>
      </c>
      <c r="M23" s="6" t="s">
        <v>10</v>
      </c>
      <c r="N23" s="6" t="s">
        <v>54</v>
      </c>
    </row>
    <row r="24" spans="1:14" ht="15">
      <c r="A24" s="6">
        <v>1</v>
      </c>
      <c r="B24" s="6">
        <v>2</v>
      </c>
      <c r="C24" s="6">
        <v>3</v>
      </c>
      <c r="D24" s="6">
        <v>4</v>
      </c>
      <c r="E24" s="6">
        <v>5</v>
      </c>
      <c r="F24" s="6">
        <v>6</v>
      </c>
      <c r="G24" s="6">
        <v>7</v>
      </c>
      <c r="H24" s="6">
        <v>8</v>
      </c>
      <c r="I24" s="6">
        <v>9</v>
      </c>
      <c r="J24" s="6">
        <v>10</v>
      </c>
      <c r="K24" s="6">
        <v>11</v>
      </c>
      <c r="L24" s="6">
        <v>12</v>
      </c>
      <c r="M24" s="6">
        <v>13</v>
      </c>
      <c r="N24" s="6">
        <v>14</v>
      </c>
    </row>
    <row r="25" spans="1:14" ht="30">
      <c r="A25" s="6" t="s">
        <v>11</v>
      </c>
      <c r="B25" s="7" t="s">
        <v>12</v>
      </c>
      <c r="C25" s="32">
        <f>C65</f>
        <v>5364327</v>
      </c>
      <c r="D25" s="32" t="s">
        <v>13</v>
      </c>
      <c r="E25" s="32" t="s">
        <v>13</v>
      </c>
      <c r="F25" s="32">
        <f>C25</f>
        <v>5364327</v>
      </c>
      <c r="G25" s="32">
        <f>G65</f>
        <v>6273718</v>
      </c>
      <c r="H25" s="32" t="s">
        <v>13</v>
      </c>
      <c r="I25" s="32" t="s">
        <v>13</v>
      </c>
      <c r="J25" s="32">
        <f>G25</f>
        <v>6273718</v>
      </c>
      <c r="K25" s="32">
        <f>K65</f>
        <v>5968547</v>
      </c>
      <c r="L25" s="32" t="s">
        <v>13</v>
      </c>
      <c r="M25" s="32" t="s">
        <v>13</v>
      </c>
      <c r="N25" s="32">
        <f>K25</f>
        <v>5968547</v>
      </c>
    </row>
    <row r="26" spans="1:14" ht="45">
      <c r="A26" s="6" t="s">
        <v>11</v>
      </c>
      <c r="B26" s="7" t="s">
        <v>56</v>
      </c>
      <c r="C26" s="32" t="s">
        <v>13</v>
      </c>
      <c r="D26" s="32" t="s">
        <v>11</v>
      </c>
      <c r="E26" s="32" t="s">
        <v>11</v>
      </c>
      <c r="F26" s="32" t="s">
        <v>11</v>
      </c>
      <c r="G26" s="32" t="s">
        <v>13</v>
      </c>
      <c r="H26" s="32" t="s">
        <v>11</v>
      </c>
      <c r="I26" s="32" t="s">
        <v>11</v>
      </c>
      <c r="J26" s="32" t="s">
        <v>11</v>
      </c>
      <c r="K26" s="32" t="s">
        <v>13</v>
      </c>
      <c r="L26" s="32" t="s">
        <v>11</v>
      </c>
      <c r="M26" s="32" t="s">
        <v>11</v>
      </c>
      <c r="N26" s="32" t="s">
        <v>11</v>
      </c>
    </row>
    <row r="27" spans="1:14" ht="30">
      <c r="A27" s="7">
        <v>25010300</v>
      </c>
      <c r="B27" s="7" t="s">
        <v>174</v>
      </c>
      <c r="C27" s="32"/>
      <c r="D27" s="32">
        <f>D53</f>
        <v>11444</v>
      </c>
      <c r="E27" s="32"/>
      <c r="F27" s="32">
        <f>D27</f>
        <v>11444</v>
      </c>
      <c r="G27" s="32"/>
      <c r="H27" s="32">
        <f>H53</f>
        <v>11916</v>
      </c>
      <c r="I27" s="32"/>
      <c r="J27" s="32">
        <f>H27</f>
        <v>11916</v>
      </c>
      <c r="K27" s="32"/>
      <c r="L27" s="32">
        <f>L53</f>
        <v>6735</v>
      </c>
      <c r="M27" s="32"/>
      <c r="N27" s="32">
        <f>L27</f>
        <v>6735</v>
      </c>
    </row>
    <row r="28" spans="1:14" ht="45">
      <c r="A28" s="6" t="s">
        <v>11</v>
      </c>
      <c r="B28" s="7" t="s">
        <v>57</v>
      </c>
      <c r="C28" s="32" t="s">
        <v>13</v>
      </c>
      <c r="D28" s="32" t="s">
        <v>11</v>
      </c>
      <c r="E28" s="32" t="s">
        <v>11</v>
      </c>
      <c r="F28" s="32" t="s">
        <v>11</v>
      </c>
      <c r="G28" s="32" t="s">
        <v>13</v>
      </c>
      <c r="H28" s="32" t="s">
        <v>11</v>
      </c>
      <c r="I28" s="32" t="s">
        <v>11</v>
      </c>
      <c r="J28" s="32" t="s">
        <v>11</v>
      </c>
      <c r="K28" s="32" t="s">
        <v>13</v>
      </c>
      <c r="L28" s="32" t="s">
        <v>11</v>
      </c>
      <c r="M28" s="32" t="s">
        <v>11</v>
      </c>
      <c r="N28" s="32" t="s">
        <v>11</v>
      </c>
    </row>
    <row r="29" spans="1:14" ht="15">
      <c r="A29" s="6"/>
      <c r="B29" s="7" t="s">
        <v>173</v>
      </c>
      <c r="C29" s="32"/>
      <c r="D29" s="32">
        <f>D64</f>
        <v>47280</v>
      </c>
      <c r="E29" s="32">
        <f>D29</f>
        <v>47280</v>
      </c>
      <c r="F29" s="32">
        <f>D29</f>
        <v>47280</v>
      </c>
      <c r="G29" s="32"/>
      <c r="H29" s="32">
        <f>H64</f>
        <v>12000</v>
      </c>
      <c r="I29" s="32">
        <f>H29</f>
        <v>12000</v>
      </c>
      <c r="J29" s="32">
        <f>H29</f>
        <v>12000</v>
      </c>
      <c r="K29" s="32"/>
      <c r="L29" s="32"/>
      <c r="M29" s="32"/>
      <c r="N29" s="32"/>
    </row>
    <row r="30" spans="1:14" ht="15">
      <c r="A30" s="6" t="s">
        <v>11</v>
      </c>
      <c r="B30" s="7" t="s">
        <v>14</v>
      </c>
      <c r="C30" s="32" t="s">
        <v>13</v>
      </c>
      <c r="D30" s="32" t="s">
        <v>11</v>
      </c>
      <c r="E30" s="32" t="s">
        <v>11</v>
      </c>
      <c r="F30" s="32" t="s">
        <v>11</v>
      </c>
      <c r="G30" s="32" t="s">
        <v>13</v>
      </c>
      <c r="H30" s="32" t="s">
        <v>11</v>
      </c>
      <c r="I30" s="32" t="s">
        <v>11</v>
      </c>
      <c r="J30" s="32" t="s">
        <v>11</v>
      </c>
      <c r="K30" s="32" t="s">
        <v>13</v>
      </c>
      <c r="L30" s="32" t="s">
        <v>11</v>
      </c>
      <c r="M30" s="32" t="s">
        <v>11</v>
      </c>
      <c r="N30" s="32" t="s">
        <v>11</v>
      </c>
    </row>
    <row r="31" spans="1:14" ht="15">
      <c r="A31" s="6" t="s">
        <v>11</v>
      </c>
      <c r="B31" s="6" t="s">
        <v>15</v>
      </c>
      <c r="C31" s="32">
        <f>C25</f>
        <v>5364327</v>
      </c>
      <c r="D31" s="32">
        <f>D27+D29</f>
        <v>58724</v>
      </c>
      <c r="E31" s="32">
        <f>E27+E29</f>
        <v>47280</v>
      </c>
      <c r="F31" s="32">
        <f>F27+F29</f>
        <v>58724</v>
      </c>
      <c r="G31" s="32">
        <f>G25</f>
        <v>6273718</v>
      </c>
      <c r="H31" s="32">
        <f>H27+H29</f>
        <v>23916</v>
      </c>
      <c r="I31" s="32">
        <f>I29</f>
        <v>12000</v>
      </c>
      <c r="J31" s="32">
        <f>J25+J27+J29</f>
        <v>6297634</v>
      </c>
      <c r="K31" s="32">
        <f>K25</f>
        <v>5968547</v>
      </c>
      <c r="L31" s="32">
        <f>L27</f>
        <v>6735</v>
      </c>
      <c r="M31" s="32">
        <v>0</v>
      </c>
      <c r="N31" s="32">
        <f>N25+N27</f>
        <v>5975282</v>
      </c>
    </row>
    <row r="32" ht="49.5" customHeight="1"/>
    <row r="33" spans="1:10" ht="15">
      <c r="A33" s="58" t="s">
        <v>91</v>
      </c>
      <c r="B33" s="58"/>
      <c r="C33" s="58"/>
      <c r="D33" s="58"/>
      <c r="E33" s="58"/>
      <c r="F33" s="58"/>
      <c r="G33" s="58"/>
      <c r="H33" s="58"/>
      <c r="I33" s="58"/>
      <c r="J33" s="58"/>
    </row>
    <row r="34" ht="15">
      <c r="J34" s="31" t="s">
        <v>5</v>
      </c>
    </row>
    <row r="35" spans="1:10" ht="15">
      <c r="A35" s="66" t="s">
        <v>6</v>
      </c>
      <c r="B35" s="46" t="s">
        <v>7</v>
      </c>
      <c r="C35" s="66" t="s">
        <v>92</v>
      </c>
      <c r="D35" s="66"/>
      <c r="E35" s="66"/>
      <c r="F35" s="66"/>
      <c r="G35" s="66" t="s">
        <v>93</v>
      </c>
      <c r="H35" s="66"/>
      <c r="I35" s="66"/>
      <c r="J35" s="66"/>
    </row>
    <row r="36" spans="1:10" ht="60.75" customHeight="1">
      <c r="A36" s="66"/>
      <c r="B36" s="47"/>
      <c r="C36" s="6" t="s">
        <v>8</v>
      </c>
      <c r="D36" s="6" t="s">
        <v>9</v>
      </c>
      <c r="E36" s="6" t="s">
        <v>10</v>
      </c>
      <c r="F36" s="6" t="s">
        <v>55</v>
      </c>
      <c r="G36" s="6" t="s">
        <v>8</v>
      </c>
      <c r="H36" s="6" t="s">
        <v>9</v>
      </c>
      <c r="I36" s="6" t="s">
        <v>10</v>
      </c>
      <c r="J36" s="6" t="s">
        <v>53</v>
      </c>
    </row>
    <row r="37" spans="1:10" ht="15">
      <c r="A37" s="6">
        <v>1</v>
      </c>
      <c r="B37" s="6">
        <v>2</v>
      </c>
      <c r="C37" s="6">
        <v>3</v>
      </c>
      <c r="D37" s="6">
        <v>4</v>
      </c>
      <c r="E37" s="6">
        <v>5</v>
      </c>
      <c r="F37" s="6">
        <v>6</v>
      </c>
      <c r="G37" s="6">
        <v>7</v>
      </c>
      <c r="H37" s="6">
        <v>8</v>
      </c>
      <c r="I37" s="6">
        <v>9</v>
      </c>
      <c r="J37" s="6">
        <v>10</v>
      </c>
    </row>
    <row r="38" spans="1:10" ht="30">
      <c r="A38" s="7" t="s">
        <v>11</v>
      </c>
      <c r="B38" s="7" t="s">
        <v>12</v>
      </c>
      <c r="C38" s="27">
        <f>C95</f>
        <v>6446030.759999999</v>
      </c>
      <c r="D38" s="6" t="s">
        <v>13</v>
      </c>
      <c r="E38" s="6" t="s">
        <v>11</v>
      </c>
      <c r="F38" s="27">
        <f>C38</f>
        <v>6446030.759999999</v>
      </c>
      <c r="G38" s="27">
        <f>G95</f>
        <v>6927985.692359999</v>
      </c>
      <c r="H38" s="6" t="s">
        <v>13</v>
      </c>
      <c r="I38" s="6" t="s">
        <v>11</v>
      </c>
      <c r="J38" s="28">
        <f>G38</f>
        <v>6927985.692359999</v>
      </c>
    </row>
    <row r="39" spans="1:10" ht="45">
      <c r="A39" s="7" t="s">
        <v>11</v>
      </c>
      <c r="B39" s="7" t="s">
        <v>58</v>
      </c>
      <c r="C39" s="6" t="s">
        <v>13</v>
      </c>
      <c r="D39" s="6" t="s">
        <v>11</v>
      </c>
      <c r="E39" s="6" t="s">
        <v>11</v>
      </c>
      <c r="F39" s="6" t="s">
        <v>11</v>
      </c>
      <c r="G39" s="6" t="s">
        <v>13</v>
      </c>
      <c r="H39" s="6" t="s">
        <v>11</v>
      </c>
      <c r="I39" s="6" t="s">
        <v>11</v>
      </c>
      <c r="J39" s="7" t="s">
        <v>11</v>
      </c>
    </row>
    <row r="40" spans="1:10" ht="30">
      <c r="A40" s="7">
        <v>25010300</v>
      </c>
      <c r="B40" s="7" t="s">
        <v>174</v>
      </c>
      <c r="C40" s="6"/>
      <c r="D40" s="27">
        <f>D83</f>
        <v>7273.8</v>
      </c>
      <c r="E40" s="6"/>
      <c r="F40" s="27">
        <f>D40</f>
        <v>7273.8</v>
      </c>
      <c r="G40" s="6"/>
      <c r="H40" s="27">
        <f>H95</f>
        <v>7717.5018</v>
      </c>
      <c r="I40" s="6"/>
      <c r="J40" s="28">
        <f>H40</f>
        <v>7717.5018</v>
      </c>
    </row>
    <row r="41" spans="1:10" ht="45">
      <c r="A41" s="7" t="s">
        <v>11</v>
      </c>
      <c r="B41" s="7" t="s">
        <v>59</v>
      </c>
      <c r="C41" s="6" t="s">
        <v>13</v>
      </c>
      <c r="D41" s="6" t="s">
        <v>11</v>
      </c>
      <c r="E41" s="6" t="s">
        <v>11</v>
      </c>
      <c r="F41" s="6" t="s">
        <v>11</v>
      </c>
      <c r="G41" s="6" t="s">
        <v>13</v>
      </c>
      <c r="H41" s="6" t="s">
        <v>11</v>
      </c>
      <c r="I41" s="6" t="s">
        <v>11</v>
      </c>
      <c r="J41" s="7" t="s">
        <v>11</v>
      </c>
    </row>
    <row r="42" spans="1:10" ht="15">
      <c r="A42" s="7" t="s">
        <v>11</v>
      </c>
      <c r="B42" s="7" t="s">
        <v>14</v>
      </c>
      <c r="C42" s="6" t="s">
        <v>13</v>
      </c>
      <c r="D42" s="6" t="s">
        <v>11</v>
      </c>
      <c r="E42" s="6" t="s">
        <v>11</v>
      </c>
      <c r="F42" s="6" t="s">
        <v>11</v>
      </c>
      <c r="G42" s="6" t="s">
        <v>13</v>
      </c>
      <c r="H42" s="6" t="s">
        <v>11</v>
      </c>
      <c r="I42" s="6" t="s">
        <v>11</v>
      </c>
      <c r="J42" s="7" t="s">
        <v>11</v>
      </c>
    </row>
    <row r="43" spans="1:10" ht="15">
      <c r="A43" s="7" t="s">
        <v>11</v>
      </c>
      <c r="B43" s="6" t="s">
        <v>15</v>
      </c>
      <c r="C43" s="28">
        <f>C38</f>
        <v>6446030.759999999</v>
      </c>
      <c r="D43" s="28">
        <f>D40</f>
        <v>7273.8</v>
      </c>
      <c r="E43" s="7">
        <v>0</v>
      </c>
      <c r="F43" s="28">
        <f>F38+F40</f>
        <v>6453304.559999999</v>
      </c>
      <c r="G43" s="28">
        <f>G38</f>
        <v>6927985.692359999</v>
      </c>
      <c r="H43" s="28">
        <f>H40</f>
        <v>7717.5018</v>
      </c>
      <c r="I43" s="7">
        <v>0</v>
      </c>
      <c r="J43" s="28">
        <f>J38+J40</f>
        <v>6935703.194159999</v>
      </c>
    </row>
    <row r="45" spans="1:14" ht="15">
      <c r="A45" s="60" t="s">
        <v>16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</row>
    <row r="46" spans="1:14" ht="15">
      <c r="A46" s="60" t="s">
        <v>94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</row>
    <row r="47" spans="1:14" ht="15">
      <c r="A47" s="3"/>
      <c r="N47" s="37" t="s">
        <v>5</v>
      </c>
    </row>
    <row r="48" spans="1:14" ht="21.75" customHeight="1">
      <c r="A48" s="66" t="s">
        <v>17</v>
      </c>
      <c r="B48" s="46" t="s">
        <v>7</v>
      </c>
      <c r="C48" s="66" t="s">
        <v>95</v>
      </c>
      <c r="D48" s="66"/>
      <c r="E48" s="66"/>
      <c r="F48" s="66"/>
      <c r="G48" s="66" t="s">
        <v>89</v>
      </c>
      <c r="H48" s="66"/>
      <c r="I48" s="66"/>
      <c r="J48" s="66"/>
      <c r="K48" s="66" t="s">
        <v>90</v>
      </c>
      <c r="L48" s="66"/>
      <c r="M48" s="66"/>
      <c r="N48" s="66"/>
    </row>
    <row r="49" spans="1:14" ht="63" customHeight="1">
      <c r="A49" s="66"/>
      <c r="B49" s="47"/>
      <c r="C49" s="6" t="s">
        <v>8</v>
      </c>
      <c r="D49" s="6" t="s">
        <v>9</v>
      </c>
      <c r="E49" s="6" t="s">
        <v>10</v>
      </c>
      <c r="F49" s="6" t="s">
        <v>55</v>
      </c>
      <c r="G49" s="6" t="s">
        <v>8</v>
      </c>
      <c r="H49" s="6" t="s">
        <v>9</v>
      </c>
      <c r="I49" s="6" t="s">
        <v>10</v>
      </c>
      <c r="J49" s="6" t="s">
        <v>53</v>
      </c>
      <c r="K49" s="6" t="s">
        <v>8</v>
      </c>
      <c r="L49" s="6" t="s">
        <v>9</v>
      </c>
      <c r="M49" s="6" t="s">
        <v>10</v>
      </c>
      <c r="N49" s="6" t="s">
        <v>54</v>
      </c>
    </row>
    <row r="50" spans="1:14" ht="15">
      <c r="A50" s="6">
        <v>1</v>
      </c>
      <c r="B50" s="6">
        <v>2</v>
      </c>
      <c r="C50" s="6">
        <v>3</v>
      </c>
      <c r="D50" s="6">
        <v>4</v>
      </c>
      <c r="E50" s="6">
        <v>5</v>
      </c>
      <c r="F50" s="6">
        <v>6</v>
      </c>
      <c r="G50" s="6">
        <v>7</v>
      </c>
      <c r="H50" s="6">
        <v>8</v>
      </c>
      <c r="I50" s="6">
        <v>9</v>
      </c>
      <c r="J50" s="6">
        <v>10</v>
      </c>
      <c r="K50" s="6">
        <v>11</v>
      </c>
      <c r="L50" s="6">
        <v>12</v>
      </c>
      <c r="M50" s="6">
        <v>13</v>
      </c>
      <c r="N50" s="6">
        <v>14</v>
      </c>
    </row>
    <row r="51" spans="1:14" ht="15">
      <c r="A51" s="6">
        <v>2111</v>
      </c>
      <c r="B51" s="24" t="s">
        <v>134</v>
      </c>
      <c r="C51" s="33">
        <v>3775428</v>
      </c>
      <c r="D51" s="33"/>
      <c r="E51" s="33"/>
      <c r="F51" s="33">
        <f>C51+D51</f>
        <v>3775428</v>
      </c>
      <c r="G51" s="33">
        <v>4298732</v>
      </c>
      <c r="H51" s="33"/>
      <c r="I51" s="33"/>
      <c r="J51" s="33">
        <f>G51+H51</f>
        <v>4298732</v>
      </c>
      <c r="K51" s="33">
        <v>4209693</v>
      </c>
      <c r="L51" s="33"/>
      <c r="M51" s="33"/>
      <c r="N51" s="33">
        <f>K51+L51</f>
        <v>4209693</v>
      </c>
    </row>
    <row r="52" spans="1:14" ht="15">
      <c r="A52" s="6">
        <v>2120</v>
      </c>
      <c r="B52" s="24" t="s">
        <v>135</v>
      </c>
      <c r="C52" s="33">
        <v>788718</v>
      </c>
      <c r="D52" s="33"/>
      <c r="E52" s="33"/>
      <c r="F52" s="33">
        <f aca="true" t="shared" si="0" ref="F52:F64">C52+D52</f>
        <v>788718</v>
      </c>
      <c r="G52" s="33">
        <v>932380</v>
      </c>
      <c r="H52" s="33"/>
      <c r="I52" s="33"/>
      <c r="J52" s="33">
        <f aca="true" t="shared" si="1" ref="J52:J64">G52+H52</f>
        <v>932380</v>
      </c>
      <c r="K52" s="33">
        <v>926132</v>
      </c>
      <c r="L52" s="33"/>
      <c r="M52" s="33"/>
      <c r="N52" s="33">
        <f aca="true" t="shared" si="2" ref="N52:N64">K52+L52</f>
        <v>926132</v>
      </c>
    </row>
    <row r="53" spans="1:14" ht="30">
      <c r="A53" s="6">
        <v>2210</v>
      </c>
      <c r="B53" s="24" t="s">
        <v>136</v>
      </c>
      <c r="C53" s="33">
        <v>258998</v>
      </c>
      <c r="D53" s="33">
        <v>11444</v>
      </c>
      <c r="E53" s="33"/>
      <c r="F53" s="33">
        <f t="shared" si="0"/>
        <v>270442</v>
      </c>
      <c r="G53" s="33">
        <v>237325</v>
      </c>
      <c r="H53" s="33">
        <v>11916</v>
      </c>
      <c r="I53" s="33"/>
      <c r="J53" s="33">
        <f t="shared" si="1"/>
        <v>249241</v>
      </c>
      <c r="K53" s="33">
        <v>66787</v>
      </c>
      <c r="L53" s="33">
        <v>6735</v>
      </c>
      <c r="M53" s="33"/>
      <c r="N53" s="33">
        <f t="shared" si="2"/>
        <v>73522</v>
      </c>
    </row>
    <row r="54" spans="1:14" ht="30">
      <c r="A54" s="6">
        <v>2220</v>
      </c>
      <c r="B54" s="24" t="s">
        <v>148</v>
      </c>
      <c r="C54" s="33">
        <v>0</v>
      </c>
      <c r="D54" s="33"/>
      <c r="E54" s="33"/>
      <c r="F54" s="33">
        <f t="shared" si="0"/>
        <v>0</v>
      </c>
      <c r="G54" s="33">
        <v>960</v>
      </c>
      <c r="H54" s="33"/>
      <c r="I54" s="33"/>
      <c r="J54" s="33">
        <f t="shared" si="1"/>
        <v>960</v>
      </c>
      <c r="K54" s="33">
        <v>1200</v>
      </c>
      <c r="L54" s="33"/>
      <c r="M54" s="33"/>
      <c r="N54" s="33">
        <f t="shared" si="2"/>
        <v>1200</v>
      </c>
    </row>
    <row r="55" spans="1:14" ht="15">
      <c r="A55" s="6">
        <v>2240</v>
      </c>
      <c r="B55" s="24" t="s">
        <v>137</v>
      </c>
      <c r="C55" s="33">
        <v>74294</v>
      </c>
      <c r="D55" s="33"/>
      <c r="E55" s="33"/>
      <c r="F55" s="33">
        <f t="shared" si="0"/>
        <v>74294</v>
      </c>
      <c r="G55" s="33">
        <v>177034</v>
      </c>
      <c r="H55" s="33"/>
      <c r="I55" s="33"/>
      <c r="J55" s="33">
        <f t="shared" si="1"/>
        <v>177034</v>
      </c>
      <c r="K55" s="33">
        <v>85572</v>
      </c>
      <c r="L55" s="33"/>
      <c r="M55" s="33"/>
      <c r="N55" s="33">
        <f t="shared" si="2"/>
        <v>85572</v>
      </c>
    </row>
    <row r="56" spans="1:14" ht="15">
      <c r="A56" s="6">
        <v>2250</v>
      </c>
      <c r="B56" s="24" t="s">
        <v>138</v>
      </c>
      <c r="C56" s="33">
        <v>29264</v>
      </c>
      <c r="D56" s="33"/>
      <c r="E56" s="33"/>
      <c r="F56" s="33">
        <f t="shared" si="0"/>
        <v>29264</v>
      </c>
      <c r="G56" s="33">
        <v>48760</v>
      </c>
      <c r="H56" s="33"/>
      <c r="I56" s="33"/>
      <c r="J56" s="33">
        <f t="shared" si="1"/>
        <v>48760</v>
      </c>
      <c r="K56" s="33">
        <v>51200</v>
      </c>
      <c r="L56" s="33"/>
      <c r="M56" s="33"/>
      <c r="N56" s="33">
        <f t="shared" si="2"/>
        <v>51200</v>
      </c>
    </row>
    <row r="57" spans="1:14" ht="15">
      <c r="A57" s="6">
        <v>2271</v>
      </c>
      <c r="B57" s="24" t="s">
        <v>139</v>
      </c>
      <c r="C57" s="33">
        <v>292197</v>
      </c>
      <c r="D57" s="33"/>
      <c r="E57" s="33"/>
      <c r="F57" s="33">
        <f t="shared" si="0"/>
        <v>292197</v>
      </c>
      <c r="G57" s="33">
        <v>382297</v>
      </c>
      <c r="H57" s="33"/>
      <c r="I57" s="33"/>
      <c r="J57" s="33">
        <f t="shared" si="1"/>
        <v>382297</v>
      </c>
      <c r="K57" s="33">
        <v>407049</v>
      </c>
      <c r="L57" s="33"/>
      <c r="M57" s="33"/>
      <c r="N57" s="33">
        <f t="shared" si="2"/>
        <v>407049</v>
      </c>
    </row>
    <row r="58" spans="1:14" ht="30">
      <c r="A58" s="6">
        <v>2272</v>
      </c>
      <c r="B58" s="24" t="s">
        <v>140</v>
      </c>
      <c r="C58" s="33">
        <v>2933</v>
      </c>
      <c r="D58" s="33"/>
      <c r="E58" s="33"/>
      <c r="F58" s="33">
        <f t="shared" si="0"/>
        <v>2933</v>
      </c>
      <c r="G58" s="33">
        <v>4841</v>
      </c>
      <c r="H58" s="33"/>
      <c r="I58" s="33"/>
      <c r="J58" s="33">
        <f t="shared" si="1"/>
        <v>4841</v>
      </c>
      <c r="K58" s="33">
        <v>5584</v>
      </c>
      <c r="L58" s="33"/>
      <c r="M58" s="33"/>
      <c r="N58" s="33">
        <f t="shared" si="2"/>
        <v>5584</v>
      </c>
    </row>
    <row r="59" spans="1:14" ht="15">
      <c r="A59" s="6">
        <v>2273</v>
      </c>
      <c r="B59" s="24" t="s">
        <v>141</v>
      </c>
      <c r="C59" s="33">
        <v>24257</v>
      </c>
      <c r="D59" s="33"/>
      <c r="E59" s="33"/>
      <c r="F59" s="33">
        <f t="shared" si="0"/>
        <v>24257</v>
      </c>
      <c r="G59" s="33">
        <v>34742</v>
      </c>
      <c r="H59" s="33"/>
      <c r="I59" s="33"/>
      <c r="J59" s="33">
        <f t="shared" si="1"/>
        <v>34742</v>
      </c>
      <c r="K59" s="33">
        <v>39696</v>
      </c>
      <c r="L59" s="33"/>
      <c r="M59" s="33"/>
      <c r="N59" s="33">
        <f t="shared" si="2"/>
        <v>39696</v>
      </c>
    </row>
    <row r="60" spans="1:14" ht="15">
      <c r="A60" s="6">
        <v>2274</v>
      </c>
      <c r="B60" s="24" t="s">
        <v>149</v>
      </c>
      <c r="C60" s="33">
        <v>118116</v>
      </c>
      <c r="D60" s="33"/>
      <c r="E60" s="33"/>
      <c r="F60" s="33">
        <f t="shared" si="0"/>
        <v>118116</v>
      </c>
      <c r="G60" s="33">
        <v>152945</v>
      </c>
      <c r="H60" s="33"/>
      <c r="I60" s="33"/>
      <c r="J60" s="33">
        <f t="shared" si="1"/>
        <v>152945</v>
      </c>
      <c r="K60" s="33">
        <v>171983</v>
      </c>
      <c r="L60" s="33"/>
      <c r="M60" s="33"/>
      <c r="N60" s="33">
        <f t="shared" si="2"/>
        <v>171983</v>
      </c>
    </row>
    <row r="61" spans="1:14" ht="15">
      <c r="A61" s="6">
        <v>2275</v>
      </c>
      <c r="B61" s="24" t="s">
        <v>150</v>
      </c>
      <c r="C61" s="33"/>
      <c r="D61" s="33"/>
      <c r="E61" s="33"/>
      <c r="F61" s="33">
        <f t="shared" si="0"/>
        <v>0</v>
      </c>
      <c r="G61" s="33">
        <v>3472</v>
      </c>
      <c r="H61" s="33"/>
      <c r="I61" s="33"/>
      <c r="J61" s="33">
        <f t="shared" si="1"/>
        <v>3472</v>
      </c>
      <c r="K61" s="33">
        <v>3421</v>
      </c>
      <c r="L61" s="33"/>
      <c r="M61" s="33"/>
      <c r="N61" s="33">
        <f t="shared" si="2"/>
        <v>3421</v>
      </c>
    </row>
    <row r="62" spans="1:14" ht="45">
      <c r="A62" s="6">
        <v>2282</v>
      </c>
      <c r="B62" s="24" t="s">
        <v>142</v>
      </c>
      <c r="C62" s="33"/>
      <c r="D62" s="33"/>
      <c r="E62" s="33"/>
      <c r="F62" s="33">
        <f t="shared" si="0"/>
        <v>0</v>
      </c>
      <c r="G62" s="33"/>
      <c r="H62" s="33"/>
      <c r="I62" s="33"/>
      <c r="J62" s="33">
        <f t="shared" si="1"/>
        <v>0</v>
      </c>
      <c r="K62" s="33"/>
      <c r="L62" s="33"/>
      <c r="M62" s="33"/>
      <c r="N62" s="33">
        <f t="shared" si="2"/>
        <v>0</v>
      </c>
    </row>
    <row r="63" spans="1:14" ht="15">
      <c r="A63" s="6">
        <v>2800</v>
      </c>
      <c r="B63" s="24" t="s">
        <v>143</v>
      </c>
      <c r="C63" s="33">
        <v>122</v>
      </c>
      <c r="D63" s="33"/>
      <c r="E63" s="33"/>
      <c r="F63" s="33">
        <f t="shared" si="0"/>
        <v>122</v>
      </c>
      <c r="G63" s="33">
        <v>230</v>
      </c>
      <c r="H63" s="33"/>
      <c r="I63" s="33"/>
      <c r="J63" s="33">
        <f t="shared" si="1"/>
        <v>230</v>
      </c>
      <c r="K63" s="33">
        <v>230</v>
      </c>
      <c r="L63" s="33"/>
      <c r="M63" s="33"/>
      <c r="N63" s="33">
        <f t="shared" si="2"/>
        <v>230</v>
      </c>
    </row>
    <row r="64" spans="1:14" ht="30">
      <c r="A64" s="6">
        <v>3110</v>
      </c>
      <c r="B64" s="6" t="s">
        <v>155</v>
      </c>
      <c r="C64" s="33"/>
      <c r="D64" s="33">
        <v>47280</v>
      </c>
      <c r="E64" s="33">
        <f>D64</f>
        <v>47280</v>
      </c>
      <c r="F64" s="33">
        <f t="shared" si="0"/>
        <v>47280</v>
      </c>
      <c r="G64" s="33"/>
      <c r="H64" s="33">
        <v>12000</v>
      </c>
      <c r="I64" s="33">
        <f>H64</f>
        <v>12000</v>
      </c>
      <c r="J64" s="33">
        <f t="shared" si="1"/>
        <v>12000</v>
      </c>
      <c r="K64" s="33"/>
      <c r="L64" s="33"/>
      <c r="M64" s="33"/>
      <c r="N64" s="33">
        <f t="shared" si="2"/>
        <v>0</v>
      </c>
    </row>
    <row r="65" spans="1:14" ht="15">
      <c r="A65" s="6" t="s">
        <v>11</v>
      </c>
      <c r="B65" s="6" t="s">
        <v>15</v>
      </c>
      <c r="C65" s="34">
        <f aca="true" t="shared" si="3" ref="C65:N65">SUM(C51:C64)</f>
        <v>5364327</v>
      </c>
      <c r="D65" s="34">
        <f t="shared" si="3"/>
        <v>58724</v>
      </c>
      <c r="E65" s="34">
        <f t="shared" si="3"/>
        <v>47280</v>
      </c>
      <c r="F65" s="34">
        <f t="shared" si="3"/>
        <v>5423051</v>
      </c>
      <c r="G65" s="34">
        <f t="shared" si="3"/>
        <v>6273718</v>
      </c>
      <c r="H65" s="34">
        <f t="shared" si="3"/>
        <v>23916</v>
      </c>
      <c r="I65" s="34">
        <f t="shared" si="3"/>
        <v>12000</v>
      </c>
      <c r="J65" s="34">
        <f t="shared" si="3"/>
        <v>6297634</v>
      </c>
      <c r="K65" s="34">
        <f t="shared" si="3"/>
        <v>5968547</v>
      </c>
      <c r="L65" s="34">
        <f t="shared" si="3"/>
        <v>6735</v>
      </c>
      <c r="M65" s="34">
        <f t="shared" si="3"/>
        <v>0</v>
      </c>
      <c r="N65" s="34">
        <f t="shared" si="3"/>
        <v>5975282</v>
      </c>
    </row>
    <row r="67" spans="1:14" ht="24" customHeight="1">
      <c r="A67" s="58" t="s">
        <v>96</v>
      </c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</row>
    <row r="68" ht="15">
      <c r="N68" s="37" t="s">
        <v>5</v>
      </c>
    </row>
    <row r="69" spans="1:14" ht="15">
      <c r="A69" s="66" t="s">
        <v>18</v>
      </c>
      <c r="B69" s="46" t="s">
        <v>7</v>
      </c>
      <c r="C69" s="66" t="s">
        <v>88</v>
      </c>
      <c r="D69" s="66"/>
      <c r="E69" s="66"/>
      <c r="F69" s="66"/>
      <c r="G69" s="66" t="s">
        <v>89</v>
      </c>
      <c r="H69" s="66"/>
      <c r="I69" s="66"/>
      <c r="J69" s="66"/>
      <c r="K69" s="66" t="s">
        <v>97</v>
      </c>
      <c r="L69" s="66"/>
      <c r="M69" s="66"/>
      <c r="N69" s="66"/>
    </row>
    <row r="70" spans="1:14" ht="58.5" customHeight="1">
      <c r="A70" s="66"/>
      <c r="B70" s="47"/>
      <c r="C70" s="6" t="s">
        <v>8</v>
      </c>
      <c r="D70" s="6" t="s">
        <v>9</v>
      </c>
      <c r="E70" s="6" t="s">
        <v>10</v>
      </c>
      <c r="F70" s="6" t="s">
        <v>55</v>
      </c>
      <c r="G70" s="6" t="s">
        <v>8</v>
      </c>
      <c r="H70" s="6" t="s">
        <v>9</v>
      </c>
      <c r="I70" s="6" t="s">
        <v>10</v>
      </c>
      <c r="J70" s="6" t="s">
        <v>53</v>
      </c>
      <c r="K70" s="6" t="s">
        <v>8</v>
      </c>
      <c r="L70" s="6" t="s">
        <v>9</v>
      </c>
      <c r="M70" s="6" t="s">
        <v>10</v>
      </c>
      <c r="N70" s="6" t="s">
        <v>54</v>
      </c>
    </row>
    <row r="71" spans="1:14" ht="15">
      <c r="A71" s="6">
        <v>1</v>
      </c>
      <c r="B71" s="6">
        <v>2</v>
      </c>
      <c r="C71" s="6">
        <v>3</v>
      </c>
      <c r="D71" s="6">
        <v>4</v>
      </c>
      <c r="E71" s="6">
        <v>5</v>
      </c>
      <c r="F71" s="6">
        <v>6</v>
      </c>
      <c r="G71" s="6">
        <v>7</v>
      </c>
      <c r="H71" s="6">
        <v>8</v>
      </c>
      <c r="I71" s="6">
        <v>9</v>
      </c>
      <c r="J71" s="6">
        <v>10</v>
      </c>
      <c r="K71" s="6">
        <v>11</v>
      </c>
      <c r="L71" s="6">
        <v>12</v>
      </c>
      <c r="M71" s="6">
        <v>13</v>
      </c>
      <c r="N71" s="6">
        <v>14</v>
      </c>
    </row>
    <row r="72" spans="1:14" ht="15">
      <c r="A72" s="6"/>
      <c r="B72" s="24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5">
      <c r="A73" s="6"/>
      <c r="B73" s="24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5">
      <c r="A74" s="6" t="s">
        <v>11</v>
      </c>
      <c r="B74" s="6" t="s">
        <v>15</v>
      </c>
      <c r="C74" s="25">
        <f aca="true" t="shared" si="4" ref="C74:N74">SUM(C72:C73)</f>
        <v>0</v>
      </c>
      <c r="D74" s="6">
        <f t="shared" si="4"/>
        <v>0</v>
      </c>
      <c r="E74" s="6">
        <f t="shared" si="4"/>
        <v>0</v>
      </c>
      <c r="F74" s="25">
        <f t="shared" si="4"/>
        <v>0</v>
      </c>
      <c r="G74" s="25">
        <f t="shared" si="4"/>
        <v>0</v>
      </c>
      <c r="H74" s="25">
        <f t="shared" si="4"/>
        <v>0</v>
      </c>
      <c r="I74" s="25">
        <f t="shared" si="4"/>
        <v>0</v>
      </c>
      <c r="J74" s="25">
        <f t="shared" si="4"/>
        <v>0</v>
      </c>
      <c r="K74" s="25">
        <f t="shared" si="4"/>
        <v>0</v>
      </c>
      <c r="L74" s="25">
        <f t="shared" si="4"/>
        <v>0</v>
      </c>
      <c r="M74" s="25">
        <f t="shared" si="4"/>
        <v>0</v>
      </c>
      <c r="N74" s="25">
        <f t="shared" si="4"/>
        <v>0</v>
      </c>
    </row>
    <row r="76" spans="1:10" ht="15">
      <c r="A76" s="58" t="s">
        <v>98</v>
      </c>
      <c r="B76" s="58"/>
      <c r="C76" s="58"/>
      <c r="D76" s="58"/>
      <c r="E76" s="58"/>
      <c r="F76" s="58"/>
      <c r="G76" s="58"/>
      <c r="H76" s="58"/>
      <c r="I76" s="58"/>
      <c r="J76" s="58"/>
    </row>
    <row r="77" ht="15">
      <c r="J77" s="36" t="s">
        <v>5</v>
      </c>
    </row>
    <row r="78" spans="1:10" ht="21.75" customHeight="1">
      <c r="A78" s="66" t="s">
        <v>17</v>
      </c>
      <c r="B78" s="46" t="s">
        <v>7</v>
      </c>
      <c r="C78" s="66" t="s">
        <v>92</v>
      </c>
      <c r="D78" s="66"/>
      <c r="E78" s="66"/>
      <c r="F78" s="66"/>
      <c r="G78" s="66" t="s">
        <v>93</v>
      </c>
      <c r="H78" s="66"/>
      <c r="I78" s="66"/>
      <c r="J78" s="66"/>
    </row>
    <row r="79" spans="1:10" ht="61.5" customHeight="1">
      <c r="A79" s="66"/>
      <c r="B79" s="47"/>
      <c r="C79" s="6" t="s">
        <v>8</v>
      </c>
      <c r="D79" s="6" t="s">
        <v>9</v>
      </c>
      <c r="E79" s="6" t="s">
        <v>10</v>
      </c>
      <c r="F79" s="6" t="s">
        <v>55</v>
      </c>
      <c r="G79" s="6" t="s">
        <v>8</v>
      </c>
      <c r="H79" s="6" t="s">
        <v>9</v>
      </c>
      <c r="I79" s="6" t="s">
        <v>10</v>
      </c>
      <c r="J79" s="6" t="s">
        <v>53</v>
      </c>
    </row>
    <row r="80" spans="1:10" ht="15">
      <c r="A80" s="6">
        <v>1</v>
      </c>
      <c r="B80" s="6">
        <v>2</v>
      </c>
      <c r="C80" s="6">
        <v>3</v>
      </c>
      <c r="D80" s="6">
        <v>4</v>
      </c>
      <c r="E80" s="6">
        <v>5</v>
      </c>
      <c r="F80" s="6">
        <v>6</v>
      </c>
      <c r="G80" s="6">
        <v>7</v>
      </c>
      <c r="H80" s="6">
        <v>8</v>
      </c>
      <c r="I80" s="6">
        <v>9</v>
      </c>
      <c r="J80" s="6">
        <v>10</v>
      </c>
    </row>
    <row r="81" spans="1:10" ht="15">
      <c r="A81" s="6">
        <v>2111</v>
      </c>
      <c r="B81" s="24" t="s">
        <v>134</v>
      </c>
      <c r="C81" s="33">
        <f aca="true" t="shared" si="5" ref="C81:C94">K51*1.08</f>
        <v>4546468.44</v>
      </c>
      <c r="D81" s="33"/>
      <c r="E81" s="33"/>
      <c r="F81" s="33">
        <f>C81+D81</f>
        <v>4546468.44</v>
      </c>
      <c r="G81" s="33">
        <f>C81*1.077</f>
        <v>4896546.50988</v>
      </c>
      <c r="H81" s="33">
        <f>D81*1.061</f>
        <v>0</v>
      </c>
      <c r="I81" s="33"/>
      <c r="J81" s="33">
        <f>G81+H81</f>
        <v>4896546.50988</v>
      </c>
    </row>
    <row r="82" spans="1:10" ht="15">
      <c r="A82" s="6">
        <v>2120</v>
      </c>
      <c r="B82" s="24" t="s">
        <v>135</v>
      </c>
      <c r="C82" s="33">
        <f t="shared" si="5"/>
        <v>1000222.56</v>
      </c>
      <c r="D82" s="33"/>
      <c r="E82" s="33"/>
      <c r="F82" s="33">
        <f aca="true" t="shared" si="6" ref="F82:F93">C82+D82</f>
        <v>1000222.56</v>
      </c>
      <c r="G82" s="33">
        <f>C82*1.077</f>
        <v>1077239.69712</v>
      </c>
      <c r="H82" s="33">
        <f aca="true" t="shared" si="7" ref="H82:H93">D82*1.061</f>
        <v>0</v>
      </c>
      <c r="I82" s="33"/>
      <c r="J82" s="33">
        <f aca="true" t="shared" si="8" ref="J82:J94">G82+H82</f>
        <v>1077239.69712</v>
      </c>
    </row>
    <row r="83" spans="1:10" ht="30">
      <c r="A83" s="6">
        <v>2210</v>
      </c>
      <c r="B83" s="24" t="s">
        <v>136</v>
      </c>
      <c r="C83" s="33">
        <f t="shared" si="5"/>
        <v>72129.96</v>
      </c>
      <c r="D83" s="33">
        <f>L53*1.08</f>
        <v>7273.8</v>
      </c>
      <c r="E83" s="33"/>
      <c r="F83" s="33">
        <f t="shared" si="6"/>
        <v>79403.76000000001</v>
      </c>
      <c r="G83" s="33">
        <f>C83*1.061</f>
        <v>76529.88756</v>
      </c>
      <c r="H83" s="33">
        <f t="shared" si="7"/>
        <v>7717.5018</v>
      </c>
      <c r="I83" s="33"/>
      <c r="J83" s="33">
        <f t="shared" si="8"/>
        <v>84247.38936</v>
      </c>
    </row>
    <row r="84" spans="1:10" ht="30">
      <c r="A84" s="6">
        <v>2220</v>
      </c>
      <c r="B84" s="24" t="s">
        <v>148</v>
      </c>
      <c r="C84" s="33">
        <f t="shared" si="5"/>
        <v>1296</v>
      </c>
      <c r="D84" s="33"/>
      <c r="E84" s="33"/>
      <c r="F84" s="33">
        <f t="shared" si="6"/>
        <v>1296</v>
      </c>
      <c r="G84" s="33">
        <f aca="true" t="shared" si="9" ref="G84:G94">C84*1.061</f>
        <v>1375.056</v>
      </c>
      <c r="H84" s="33">
        <f t="shared" si="7"/>
        <v>0</v>
      </c>
      <c r="I84" s="33"/>
      <c r="J84" s="33">
        <f t="shared" si="8"/>
        <v>1375.056</v>
      </c>
    </row>
    <row r="85" spans="1:10" ht="15">
      <c r="A85" s="6">
        <v>2240</v>
      </c>
      <c r="B85" s="24" t="s">
        <v>137</v>
      </c>
      <c r="C85" s="33">
        <f t="shared" si="5"/>
        <v>92417.76000000001</v>
      </c>
      <c r="D85" s="33"/>
      <c r="E85" s="33"/>
      <c r="F85" s="33">
        <f t="shared" si="6"/>
        <v>92417.76000000001</v>
      </c>
      <c r="G85" s="33">
        <f t="shared" si="9"/>
        <v>98055.24336000001</v>
      </c>
      <c r="H85" s="33">
        <f t="shared" si="7"/>
        <v>0</v>
      </c>
      <c r="I85" s="33"/>
      <c r="J85" s="33">
        <f t="shared" si="8"/>
        <v>98055.24336000001</v>
      </c>
    </row>
    <row r="86" spans="1:10" ht="15">
      <c r="A86" s="6">
        <v>2250</v>
      </c>
      <c r="B86" s="24" t="s">
        <v>138</v>
      </c>
      <c r="C86" s="33">
        <f t="shared" si="5"/>
        <v>55296</v>
      </c>
      <c r="D86" s="33"/>
      <c r="E86" s="33"/>
      <c r="F86" s="33">
        <f t="shared" si="6"/>
        <v>55296</v>
      </c>
      <c r="G86" s="33">
        <f t="shared" si="9"/>
        <v>58669.056</v>
      </c>
      <c r="H86" s="33">
        <f t="shared" si="7"/>
        <v>0</v>
      </c>
      <c r="I86" s="33"/>
      <c r="J86" s="33">
        <f t="shared" si="8"/>
        <v>58669.056</v>
      </c>
    </row>
    <row r="87" spans="1:10" ht="15">
      <c r="A87" s="6">
        <v>2271</v>
      </c>
      <c r="B87" s="24" t="s">
        <v>139</v>
      </c>
      <c r="C87" s="33">
        <f t="shared" si="5"/>
        <v>439612.92000000004</v>
      </c>
      <c r="D87" s="33"/>
      <c r="E87" s="33"/>
      <c r="F87" s="33">
        <f t="shared" si="6"/>
        <v>439612.92000000004</v>
      </c>
      <c r="G87" s="33">
        <f t="shared" si="9"/>
        <v>466429.30812</v>
      </c>
      <c r="H87" s="33">
        <f t="shared" si="7"/>
        <v>0</v>
      </c>
      <c r="I87" s="33"/>
      <c r="J87" s="33">
        <f t="shared" si="8"/>
        <v>466429.30812</v>
      </c>
    </row>
    <row r="88" spans="1:10" ht="30">
      <c r="A88" s="6">
        <v>2272</v>
      </c>
      <c r="B88" s="24" t="s">
        <v>140</v>
      </c>
      <c r="C88" s="33">
        <f t="shared" si="5"/>
        <v>6030.72</v>
      </c>
      <c r="D88" s="33"/>
      <c r="E88" s="33"/>
      <c r="F88" s="33">
        <f t="shared" si="6"/>
        <v>6030.72</v>
      </c>
      <c r="G88" s="33">
        <f t="shared" si="9"/>
        <v>6398.59392</v>
      </c>
      <c r="H88" s="33">
        <f t="shared" si="7"/>
        <v>0</v>
      </c>
      <c r="I88" s="33"/>
      <c r="J88" s="33">
        <f t="shared" si="8"/>
        <v>6398.59392</v>
      </c>
    </row>
    <row r="89" spans="1:10" ht="15">
      <c r="A89" s="6">
        <v>2273</v>
      </c>
      <c r="B89" s="24" t="s">
        <v>141</v>
      </c>
      <c r="C89" s="33">
        <f t="shared" si="5"/>
        <v>42871.68</v>
      </c>
      <c r="D89" s="33"/>
      <c r="E89" s="33"/>
      <c r="F89" s="33">
        <f t="shared" si="6"/>
        <v>42871.68</v>
      </c>
      <c r="G89" s="33">
        <f t="shared" si="9"/>
        <v>45486.85248</v>
      </c>
      <c r="H89" s="33">
        <f t="shared" si="7"/>
        <v>0</v>
      </c>
      <c r="I89" s="33"/>
      <c r="J89" s="33">
        <f t="shared" si="8"/>
        <v>45486.85248</v>
      </c>
    </row>
    <row r="90" spans="1:10" ht="15">
      <c r="A90" s="6">
        <v>2274</v>
      </c>
      <c r="B90" s="24" t="s">
        <v>149</v>
      </c>
      <c r="C90" s="33">
        <f t="shared" si="5"/>
        <v>185741.64</v>
      </c>
      <c r="D90" s="33"/>
      <c r="E90" s="33"/>
      <c r="F90" s="33">
        <f t="shared" si="6"/>
        <v>185741.64</v>
      </c>
      <c r="G90" s="33">
        <f t="shared" si="9"/>
        <v>197071.88004000002</v>
      </c>
      <c r="H90" s="33">
        <f t="shared" si="7"/>
        <v>0</v>
      </c>
      <c r="I90" s="33"/>
      <c r="J90" s="33">
        <f t="shared" si="8"/>
        <v>197071.88004000002</v>
      </c>
    </row>
    <row r="91" spans="1:10" ht="15">
      <c r="A91" s="6">
        <v>2275</v>
      </c>
      <c r="B91" s="24" t="s">
        <v>150</v>
      </c>
      <c r="C91" s="33">
        <f t="shared" si="5"/>
        <v>3694.6800000000003</v>
      </c>
      <c r="D91" s="33"/>
      <c r="E91" s="33"/>
      <c r="F91" s="33">
        <f t="shared" si="6"/>
        <v>3694.6800000000003</v>
      </c>
      <c r="G91" s="33">
        <f t="shared" si="9"/>
        <v>3920.05548</v>
      </c>
      <c r="H91" s="33">
        <f t="shared" si="7"/>
        <v>0</v>
      </c>
      <c r="I91" s="33"/>
      <c r="J91" s="33">
        <f t="shared" si="8"/>
        <v>3920.05548</v>
      </c>
    </row>
    <row r="92" spans="1:10" ht="45">
      <c r="A92" s="6">
        <v>2282</v>
      </c>
      <c r="B92" s="24" t="s">
        <v>142</v>
      </c>
      <c r="C92" s="33">
        <f t="shared" si="5"/>
        <v>0</v>
      </c>
      <c r="D92" s="33"/>
      <c r="E92" s="33"/>
      <c r="F92" s="33">
        <f t="shared" si="6"/>
        <v>0</v>
      </c>
      <c r="G92" s="33">
        <f t="shared" si="9"/>
        <v>0</v>
      </c>
      <c r="H92" s="33">
        <f t="shared" si="7"/>
        <v>0</v>
      </c>
      <c r="I92" s="33"/>
      <c r="J92" s="33">
        <f t="shared" si="8"/>
        <v>0</v>
      </c>
    </row>
    <row r="93" spans="1:10" ht="15">
      <c r="A93" s="6">
        <v>2800</v>
      </c>
      <c r="B93" s="24" t="s">
        <v>143</v>
      </c>
      <c r="C93" s="33">
        <f t="shared" si="5"/>
        <v>248.4</v>
      </c>
      <c r="D93" s="33"/>
      <c r="E93" s="33"/>
      <c r="F93" s="33">
        <f t="shared" si="6"/>
        <v>248.4</v>
      </c>
      <c r="G93" s="33">
        <f t="shared" si="9"/>
        <v>263.5524</v>
      </c>
      <c r="H93" s="33">
        <f t="shared" si="7"/>
        <v>0</v>
      </c>
      <c r="I93" s="33"/>
      <c r="J93" s="33">
        <f t="shared" si="8"/>
        <v>263.5524</v>
      </c>
    </row>
    <row r="94" spans="1:10" ht="30">
      <c r="A94" s="6">
        <v>3110</v>
      </c>
      <c r="B94" s="6" t="s">
        <v>155</v>
      </c>
      <c r="C94" s="33">
        <f t="shared" si="5"/>
        <v>0</v>
      </c>
      <c r="D94" s="33" t="s">
        <v>11</v>
      </c>
      <c r="E94" s="33" t="s">
        <v>11</v>
      </c>
      <c r="F94" s="33">
        <v>0</v>
      </c>
      <c r="G94" s="33">
        <f t="shared" si="9"/>
        <v>0</v>
      </c>
      <c r="H94" s="33">
        <v>0</v>
      </c>
      <c r="I94" s="33" t="s">
        <v>11</v>
      </c>
      <c r="J94" s="33">
        <f t="shared" si="8"/>
        <v>0</v>
      </c>
    </row>
    <row r="95" spans="1:10" ht="15">
      <c r="A95" s="6" t="s">
        <v>11</v>
      </c>
      <c r="B95" s="6" t="s">
        <v>15</v>
      </c>
      <c r="C95" s="33">
        <f>SUM(C81:C94)</f>
        <v>6446030.759999999</v>
      </c>
      <c r="D95" s="33">
        <f aca="true" t="shared" si="10" ref="D95:J95">SUM(D81:D94)</f>
        <v>7273.8</v>
      </c>
      <c r="E95" s="33">
        <f t="shared" si="10"/>
        <v>0</v>
      </c>
      <c r="F95" s="33">
        <f t="shared" si="10"/>
        <v>6453304.559999999</v>
      </c>
      <c r="G95" s="33">
        <f t="shared" si="10"/>
        <v>6927985.692359999</v>
      </c>
      <c r="H95" s="33">
        <f t="shared" si="10"/>
        <v>7717.5018</v>
      </c>
      <c r="I95" s="33">
        <f t="shared" si="10"/>
        <v>0</v>
      </c>
      <c r="J95" s="33">
        <f t="shared" si="10"/>
        <v>6935703.1941599995</v>
      </c>
    </row>
    <row r="97" spans="1:10" ht="15">
      <c r="A97" s="58" t="s">
        <v>99</v>
      </c>
      <c r="B97" s="58"/>
      <c r="C97" s="58"/>
      <c r="D97" s="58"/>
      <c r="E97" s="58"/>
      <c r="F97" s="58"/>
      <c r="G97" s="58"/>
      <c r="H97" s="58"/>
      <c r="I97" s="58"/>
      <c r="J97" s="58"/>
    </row>
    <row r="98" ht="15">
      <c r="J98" s="35" t="s">
        <v>5</v>
      </c>
    </row>
    <row r="99" spans="1:10" ht="15">
      <c r="A99" s="66" t="s">
        <v>18</v>
      </c>
      <c r="B99" s="46" t="s">
        <v>7</v>
      </c>
      <c r="C99" s="66" t="s">
        <v>92</v>
      </c>
      <c r="D99" s="66"/>
      <c r="E99" s="66"/>
      <c r="F99" s="66"/>
      <c r="G99" s="66" t="s">
        <v>93</v>
      </c>
      <c r="H99" s="66"/>
      <c r="I99" s="66"/>
      <c r="J99" s="66"/>
    </row>
    <row r="100" spans="1:10" ht="72.75" customHeight="1">
      <c r="A100" s="66"/>
      <c r="B100" s="47"/>
      <c r="C100" s="6" t="s">
        <v>8</v>
      </c>
      <c r="D100" s="6" t="s">
        <v>9</v>
      </c>
      <c r="E100" s="6" t="s">
        <v>10</v>
      </c>
      <c r="F100" s="6" t="s">
        <v>55</v>
      </c>
      <c r="G100" s="6" t="s">
        <v>8</v>
      </c>
      <c r="H100" s="6" t="s">
        <v>9</v>
      </c>
      <c r="I100" s="6" t="s">
        <v>10</v>
      </c>
      <c r="J100" s="6" t="s">
        <v>53</v>
      </c>
    </row>
    <row r="101" spans="1:10" ht="15">
      <c r="A101" s="6">
        <v>1</v>
      </c>
      <c r="B101" s="6">
        <v>2</v>
      </c>
      <c r="C101" s="6">
        <v>3</v>
      </c>
      <c r="D101" s="6">
        <v>4</v>
      </c>
      <c r="E101" s="6">
        <v>5</v>
      </c>
      <c r="F101" s="6">
        <v>6</v>
      </c>
      <c r="G101" s="6">
        <v>7</v>
      </c>
      <c r="H101" s="6">
        <v>8</v>
      </c>
      <c r="I101" s="6">
        <v>9</v>
      </c>
      <c r="J101" s="6">
        <v>10</v>
      </c>
    </row>
    <row r="102" spans="1:10" ht="15">
      <c r="A102" s="6" t="s">
        <v>11</v>
      </c>
      <c r="B102" s="6" t="s">
        <v>11</v>
      </c>
      <c r="C102" s="6" t="s">
        <v>11</v>
      </c>
      <c r="D102" s="6" t="s">
        <v>11</v>
      </c>
      <c r="E102" s="6" t="s">
        <v>11</v>
      </c>
      <c r="F102" s="6" t="s">
        <v>11</v>
      </c>
      <c r="G102" s="6" t="s">
        <v>11</v>
      </c>
      <c r="H102" s="6" t="s">
        <v>11</v>
      </c>
      <c r="I102" s="6" t="s">
        <v>11</v>
      </c>
      <c r="J102" s="6" t="s">
        <v>11</v>
      </c>
    </row>
    <row r="103" spans="1:10" ht="15">
      <c r="A103" s="6" t="s">
        <v>11</v>
      </c>
      <c r="B103" s="6" t="s">
        <v>15</v>
      </c>
      <c r="C103" s="6" t="s">
        <v>11</v>
      </c>
      <c r="D103" s="6" t="s">
        <v>11</v>
      </c>
      <c r="E103" s="6" t="s">
        <v>11</v>
      </c>
      <c r="F103" s="6" t="s">
        <v>11</v>
      </c>
      <c r="G103" s="6" t="s">
        <v>11</v>
      </c>
      <c r="H103" s="6" t="s">
        <v>11</v>
      </c>
      <c r="I103" s="6" t="s">
        <v>11</v>
      </c>
      <c r="J103" s="6" t="s">
        <v>11</v>
      </c>
    </row>
    <row r="105" spans="1:14" ht="15">
      <c r="A105" s="60" t="s">
        <v>19</v>
      </c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</row>
    <row r="106" spans="1:14" ht="15">
      <c r="A106" s="60" t="s">
        <v>100</v>
      </c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</row>
    <row r="107" ht="15">
      <c r="N107" s="36" t="s">
        <v>5</v>
      </c>
    </row>
    <row r="108" spans="1:14" ht="30.75" customHeight="1">
      <c r="A108" s="66" t="s">
        <v>20</v>
      </c>
      <c r="B108" s="46" t="s">
        <v>21</v>
      </c>
      <c r="C108" s="66" t="s">
        <v>88</v>
      </c>
      <c r="D108" s="66"/>
      <c r="E108" s="66"/>
      <c r="F108" s="66"/>
      <c r="G108" s="66" t="s">
        <v>89</v>
      </c>
      <c r="H108" s="66"/>
      <c r="I108" s="66"/>
      <c r="J108" s="66"/>
      <c r="K108" s="66" t="s">
        <v>97</v>
      </c>
      <c r="L108" s="66"/>
      <c r="M108" s="66"/>
      <c r="N108" s="66"/>
    </row>
    <row r="109" spans="1:14" ht="66.75" customHeight="1">
      <c r="A109" s="66"/>
      <c r="B109" s="47"/>
      <c r="C109" s="6" t="s">
        <v>8</v>
      </c>
      <c r="D109" s="6" t="s">
        <v>9</v>
      </c>
      <c r="E109" s="6" t="s">
        <v>10</v>
      </c>
      <c r="F109" s="6" t="s">
        <v>55</v>
      </c>
      <c r="G109" s="6" t="s">
        <v>8</v>
      </c>
      <c r="H109" s="6" t="s">
        <v>9</v>
      </c>
      <c r="I109" s="6" t="s">
        <v>10</v>
      </c>
      <c r="J109" s="6" t="s">
        <v>53</v>
      </c>
      <c r="K109" s="6" t="s">
        <v>8</v>
      </c>
      <c r="L109" s="6" t="s">
        <v>9</v>
      </c>
      <c r="M109" s="6" t="s">
        <v>10</v>
      </c>
      <c r="N109" s="6" t="s">
        <v>54</v>
      </c>
    </row>
    <row r="110" spans="1:14" ht="15">
      <c r="A110" s="6">
        <v>1</v>
      </c>
      <c r="B110" s="6">
        <v>2</v>
      </c>
      <c r="C110" s="6">
        <v>3</v>
      </c>
      <c r="D110" s="6">
        <v>4</v>
      </c>
      <c r="E110" s="6">
        <v>5</v>
      </c>
      <c r="F110" s="6">
        <v>6</v>
      </c>
      <c r="G110" s="6">
        <v>7</v>
      </c>
      <c r="H110" s="6">
        <v>8</v>
      </c>
      <c r="I110" s="6">
        <v>9</v>
      </c>
      <c r="J110" s="6">
        <v>10</v>
      </c>
      <c r="K110" s="6">
        <v>11</v>
      </c>
      <c r="L110" s="6">
        <v>12</v>
      </c>
      <c r="M110" s="6">
        <v>13</v>
      </c>
      <c r="N110" s="6">
        <v>14</v>
      </c>
    </row>
    <row r="111" spans="1:14" ht="60">
      <c r="A111" s="6">
        <v>1</v>
      </c>
      <c r="B111" s="7" t="s">
        <v>205</v>
      </c>
      <c r="C111" s="38">
        <v>3041573</v>
      </c>
      <c r="D111" s="38">
        <v>49620</v>
      </c>
      <c r="E111" s="38">
        <v>47280</v>
      </c>
      <c r="F111" s="38">
        <f>C111+D111</f>
        <v>3091193</v>
      </c>
      <c r="G111" s="32">
        <v>3683623</v>
      </c>
      <c r="H111" s="32">
        <v>14412</v>
      </c>
      <c r="I111" s="32">
        <v>12000</v>
      </c>
      <c r="J111" s="32">
        <f>G111+H111</f>
        <v>3698035</v>
      </c>
      <c r="K111" s="32">
        <v>3384677</v>
      </c>
      <c r="L111" s="32" t="s">
        <v>11</v>
      </c>
      <c r="M111" s="32" t="s">
        <v>11</v>
      </c>
      <c r="N111" s="32">
        <f>K111</f>
        <v>3384677</v>
      </c>
    </row>
    <row r="112" spans="1:14" ht="60">
      <c r="A112" s="6">
        <v>2</v>
      </c>
      <c r="B112" s="7" t="s">
        <v>206</v>
      </c>
      <c r="C112" s="38">
        <v>792247</v>
      </c>
      <c r="D112" s="38"/>
      <c r="E112" s="38"/>
      <c r="F112" s="38">
        <f>C112+D112</f>
        <v>792247</v>
      </c>
      <c r="G112" s="32">
        <v>875371</v>
      </c>
      <c r="H112" s="32"/>
      <c r="I112" s="32"/>
      <c r="J112" s="32">
        <f>G112</f>
        <v>875371</v>
      </c>
      <c r="K112" s="32">
        <v>881482</v>
      </c>
      <c r="L112" s="32"/>
      <c r="M112" s="32"/>
      <c r="N112" s="32">
        <f>K112</f>
        <v>881482</v>
      </c>
    </row>
    <row r="113" spans="1:14" ht="66" customHeight="1">
      <c r="A113" s="6">
        <v>3</v>
      </c>
      <c r="B113" s="7" t="s">
        <v>207</v>
      </c>
      <c r="C113" s="38">
        <v>1530507</v>
      </c>
      <c r="D113" s="38">
        <v>9104</v>
      </c>
      <c r="E113" s="38" t="s">
        <v>11</v>
      </c>
      <c r="F113" s="38">
        <f>C113+D113</f>
        <v>1539611</v>
      </c>
      <c r="G113" s="32">
        <v>1633589</v>
      </c>
      <c r="H113" s="32">
        <v>9504</v>
      </c>
      <c r="I113" s="32" t="s">
        <v>11</v>
      </c>
      <c r="J113" s="32">
        <f>G113+H113</f>
        <v>1643093</v>
      </c>
      <c r="K113" s="32">
        <v>1702388</v>
      </c>
      <c r="L113" s="32" t="s">
        <v>11</v>
      </c>
      <c r="M113" s="32" t="s">
        <v>11</v>
      </c>
      <c r="N113" s="32">
        <f>K113</f>
        <v>1702388</v>
      </c>
    </row>
    <row r="114" spans="1:14" ht="15">
      <c r="A114" s="7" t="s">
        <v>11</v>
      </c>
      <c r="B114" s="6" t="s">
        <v>15</v>
      </c>
      <c r="C114" s="32">
        <f>SUM(C111:C113)</f>
        <v>5364327</v>
      </c>
      <c r="D114" s="32">
        <f>SUM(D111:D113)</f>
        <v>58724</v>
      </c>
      <c r="E114" s="32">
        <f>SUM(E111:E113)</f>
        <v>47280</v>
      </c>
      <c r="F114" s="38">
        <f>C114+D114</f>
        <v>5423051</v>
      </c>
      <c r="G114" s="32">
        <f aca="true" t="shared" si="11" ref="G114:N114">SUM(G111:G113)</f>
        <v>6192583</v>
      </c>
      <c r="H114" s="32">
        <f t="shared" si="11"/>
        <v>23916</v>
      </c>
      <c r="I114" s="32">
        <f t="shared" si="11"/>
        <v>12000</v>
      </c>
      <c r="J114" s="32">
        <f t="shared" si="11"/>
        <v>6216499</v>
      </c>
      <c r="K114" s="32">
        <f t="shared" si="11"/>
        <v>5968547</v>
      </c>
      <c r="L114" s="32">
        <f t="shared" si="11"/>
        <v>0</v>
      </c>
      <c r="M114" s="32">
        <f t="shared" si="11"/>
        <v>0</v>
      </c>
      <c r="N114" s="32">
        <f t="shared" si="11"/>
        <v>5968547</v>
      </c>
    </row>
    <row r="116" spans="1:10" ht="15">
      <c r="A116" s="58" t="s">
        <v>101</v>
      </c>
      <c r="B116" s="58"/>
      <c r="C116" s="58"/>
      <c r="D116" s="58"/>
      <c r="E116" s="58"/>
      <c r="F116" s="58"/>
      <c r="G116" s="58"/>
      <c r="H116" s="58"/>
      <c r="I116" s="58"/>
      <c r="J116" s="58"/>
    </row>
    <row r="117" ht="15">
      <c r="J117" s="36" t="s">
        <v>5</v>
      </c>
    </row>
    <row r="118" spans="1:10" ht="15" customHeight="1">
      <c r="A118" s="66" t="s">
        <v>60</v>
      </c>
      <c r="B118" s="46" t="s">
        <v>21</v>
      </c>
      <c r="C118" s="66" t="s">
        <v>92</v>
      </c>
      <c r="D118" s="66"/>
      <c r="E118" s="66"/>
      <c r="F118" s="66"/>
      <c r="G118" s="66" t="s">
        <v>102</v>
      </c>
      <c r="H118" s="66"/>
      <c r="I118" s="66"/>
      <c r="J118" s="66"/>
    </row>
    <row r="119" spans="1:10" ht="63" customHeight="1">
      <c r="A119" s="66"/>
      <c r="B119" s="47"/>
      <c r="C119" s="6" t="s">
        <v>8</v>
      </c>
      <c r="D119" s="6" t="s">
        <v>9</v>
      </c>
      <c r="E119" s="6" t="s">
        <v>10</v>
      </c>
      <c r="F119" s="6" t="s">
        <v>55</v>
      </c>
      <c r="G119" s="6" t="s">
        <v>8</v>
      </c>
      <c r="H119" s="6" t="s">
        <v>9</v>
      </c>
      <c r="I119" s="6" t="s">
        <v>10</v>
      </c>
      <c r="J119" s="6" t="s">
        <v>53</v>
      </c>
    </row>
    <row r="120" spans="1:10" ht="15">
      <c r="A120" s="6">
        <v>1</v>
      </c>
      <c r="B120" s="6">
        <v>2</v>
      </c>
      <c r="C120" s="6">
        <v>3</v>
      </c>
      <c r="D120" s="6">
        <v>4</v>
      </c>
      <c r="E120" s="6">
        <v>5</v>
      </c>
      <c r="F120" s="6">
        <v>6</v>
      </c>
      <c r="G120" s="6">
        <v>7</v>
      </c>
      <c r="H120" s="6">
        <v>8</v>
      </c>
      <c r="I120" s="6">
        <v>9</v>
      </c>
      <c r="J120" s="6">
        <v>10</v>
      </c>
    </row>
    <row r="121" spans="1:10" ht="60">
      <c r="A121" s="6">
        <v>1</v>
      </c>
      <c r="B121" s="7" t="s">
        <v>175</v>
      </c>
      <c r="C121" s="33">
        <f>K111*1.08</f>
        <v>3655451.16</v>
      </c>
      <c r="D121" s="33">
        <v>2333</v>
      </c>
      <c r="E121" s="33"/>
      <c r="F121" s="33">
        <f>C121+D121</f>
        <v>3657784.16</v>
      </c>
      <c r="G121" s="33">
        <v>3928168</v>
      </c>
      <c r="H121" s="33">
        <f>D121*1.061</f>
        <v>2475.3129999999996</v>
      </c>
      <c r="I121" s="33"/>
      <c r="J121" s="33">
        <f>G121+H121</f>
        <v>3930643.313</v>
      </c>
    </row>
    <row r="122" spans="1:10" ht="60">
      <c r="A122" s="6">
        <v>2</v>
      </c>
      <c r="B122" s="7" t="s">
        <v>209</v>
      </c>
      <c r="C122" s="33">
        <f>K112*1.08</f>
        <v>952000.56</v>
      </c>
      <c r="D122" s="33"/>
      <c r="E122" s="33"/>
      <c r="F122" s="33">
        <f>C122+D122</f>
        <v>952000.56</v>
      </c>
      <c r="G122" s="33">
        <v>1023125</v>
      </c>
      <c r="H122" s="33"/>
      <c r="I122" s="33"/>
      <c r="J122" s="33">
        <f>G122+H122</f>
        <v>1023125</v>
      </c>
    </row>
    <row r="123" spans="1:10" ht="60">
      <c r="A123" s="6">
        <v>3</v>
      </c>
      <c r="B123" s="7" t="s">
        <v>176</v>
      </c>
      <c r="C123" s="33">
        <f>K113*1.08</f>
        <v>1838579.04</v>
      </c>
      <c r="D123" s="33">
        <v>4941</v>
      </c>
      <c r="E123" s="33"/>
      <c r="F123" s="33">
        <f>C123+D123</f>
        <v>1843520.04</v>
      </c>
      <c r="G123" s="33">
        <v>1976693</v>
      </c>
      <c r="H123" s="33">
        <f>D123*1.061</f>
        <v>5242.401</v>
      </c>
      <c r="I123" s="33"/>
      <c r="J123" s="33">
        <f>G123+H123</f>
        <v>1981935.401</v>
      </c>
    </row>
    <row r="124" spans="1:10" ht="15">
      <c r="A124" s="7" t="s">
        <v>11</v>
      </c>
      <c r="B124" s="6" t="s">
        <v>15</v>
      </c>
      <c r="C124" s="33">
        <f>SUM(C121:C123)</f>
        <v>6446030.760000001</v>
      </c>
      <c r="D124" s="33">
        <f aca="true" t="shared" si="12" ref="D124:J124">SUM(D121:D123)</f>
        <v>7274</v>
      </c>
      <c r="E124" s="33">
        <f t="shared" si="12"/>
        <v>0</v>
      </c>
      <c r="F124" s="33">
        <f t="shared" si="12"/>
        <v>6453304.760000001</v>
      </c>
      <c r="G124" s="33">
        <f t="shared" si="12"/>
        <v>6927986</v>
      </c>
      <c r="H124" s="33">
        <f t="shared" si="12"/>
        <v>7717.714</v>
      </c>
      <c r="I124" s="33">
        <f t="shared" si="12"/>
        <v>0</v>
      </c>
      <c r="J124" s="33">
        <f t="shared" si="12"/>
        <v>6935703.714</v>
      </c>
    </row>
    <row r="126" spans="1:13" ht="15">
      <c r="A126" s="60" t="s">
        <v>76</v>
      </c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</row>
    <row r="127" spans="1:13" ht="15">
      <c r="A127" s="60" t="s">
        <v>103</v>
      </c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</row>
    <row r="128" ht="15">
      <c r="M128" s="37" t="s">
        <v>5</v>
      </c>
    </row>
    <row r="129" spans="1:13" ht="15">
      <c r="A129" s="66" t="s">
        <v>20</v>
      </c>
      <c r="B129" s="46" t="s">
        <v>22</v>
      </c>
      <c r="C129" s="66" t="s">
        <v>23</v>
      </c>
      <c r="D129" s="66" t="s">
        <v>24</v>
      </c>
      <c r="E129" s="66" t="s">
        <v>88</v>
      </c>
      <c r="F129" s="66"/>
      <c r="G129" s="66"/>
      <c r="H129" s="66" t="s">
        <v>104</v>
      </c>
      <c r="I129" s="66"/>
      <c r="J129" s="66"/>
      <c r="K129" s="66" t="s">
        <v>90</v>
      </c>
      <c r="L129" s="66"/>
      <c r="M129" s="66"/>
    </row>
    <row r="130" spans="1:13" ht="30">
      <c r="A130" s="66"/>
      <c r="B130" s="47"/>
      <c r="C130" s="66"/>
      <c r="D130" s="66"/>
      <c r="E130" s="6" t="s">
        <v>8</v>
      </c>
      <c r="F130" s="6" t="s">
        <v>9</v>
      </c>
      <c r="G130" s="6" t="s">
        <v>61</v>
      </c>
      <c r="H130" s="6" t="s">
        <v>8</v>
      </c>
      <c r="I130" s="6" t="s">
        <v>9</v>
      </c>
      <c r="J130" s="6" t="s">
        <v>62</v>
      </c>
      <c r="K130" s="6" t="s">
        <v>8</v>
      </c>
      <c r="L130" s="6" t="s">
        <v>9</v>
      </c>
      <c r="M130" s="6" t="s">
        <v>54</v>
      </c>
    </row>
    <row r="131" spans="1:13" ht="15">
      <c r="A131" s="6">
        <v>1</v>
      </c>
      <c r="B131" s="6">
        <v>2</v>
      </c>
      <c r="C131" s="6">
        <v>3</v>
      </c>
      <c r="D131" s="6">
        <v>4</v>
      </c>
      <c r="E131" s="6">
        <v>5</v>
      </c>
      <c r="F131" s="6">
        <v>6</v>
      </c>
      <c r="G131" s="6">
        <v>7</v>
      </c>
      <c r="H131" s="6">
        <v>8</v>
      </c>
      <c r="I131" s="6">
        <v>9</v>
      </c>
      <c r="J131" s="6">
        <v>10</v>
      </c>
      <c r="K131" s="6">
        <v>11</v>
      </c>
      <c r="L131" s="6">
        <v>12</v>
      </c>
      <c r="M131" s="6">
        <v>13</v>
      </c>
    </row>
    <row r="132" spans="1:13" ht="15">
      <c r="A132" s="6" t="s">
        <v>11</v>
      </c>
      <c r="B132" s="26" t="s">
        <v>25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</row>
    <row r="133" spans="1:13" ht="15">
      <c r="A133" s="6"/>
      <c r="B133" s="7" t="s">
        <v>157</v>
      </c>
      <c r="C133" s="6" t="s">
        <v>146</v>
      </c>
      <c r="D133" s="6" t="s">
        <v>151</v>
      </c>
      <c r="E133" s="6">
        <v>3</v>
      </c>
      <c r="F133" s="6"/>
      <c r="G133" s="6">
        <f>E133</f>
        <v>3</v>
      </c>
      <c r="H133" s="6">
        <v>3</v>
      </c>
      <c r="I133" s="6"/>
      <c r="J133" s="6">
        <f>H133</f>
        <v>3</v>
      </c>
      <c r="K133" s="6">
        <f>J133</f>
        <v>3</v>
      </c>
      <c r="L133" s="6"/>
      <c r="M133" s="6">
        <f>K133</f>
        <v>3</v>
      </c>
    </row>
    <row r="134" spans="1:13" ht="60">
      <c r="A134" s="6"/>
      <c r="B134" s="7" t="s">
        <v>158</v>
      </c>
      <c r="C134" s="6" t="s">
        <v>146</v>
      </c>
      <c r="D134" s="6" t="s">
        <v>199</v>
      </c>
      <c r="E134" s="6">
        <v>44.3</v>
      </c>
      <c r="F134" s="6"/>
      <c r="G134" s="6">
        <f>E134</f>
        <v>44.3</v>
      </c>
      <c r="H134" s="6">
        <v>33.7</v>
      </c>
      <c r="I134" s="6"/>
      <c r="J134" s="6">
        <f aca="true" t="shared" si="13" ref="J134:J153">H134</f>
        <v>33.7</v>
      </c>
      <c r="K134" s="6">
        <f aca="true" t="shared" si="14" ref="K134:K150">J134</f>
        <v>33.7</v>
      </c>
      <c r="L134" s="6"/>
      <c r="M134" s="6">
        <f aca="true" t="shared" si="15" ref="M134:M151">K134</f>
        <v>33.7</v>
      </c>
    </row>
    <row r="135" spans="1:13" ht="60">
      <c r="A135" s="6"/>
      <c r="B135" s="7" t="s">
        <v>152</v>
      </c>
      <c r="C135" s="6" t="s">
        <v>146</v>
      </c>
      <c r="D135" s="6" t="s">
        <v>199</v>
      </c>
      <c r="E135" s="6">
        <v>14</v>
      </c>
      <c r="F135" s="6"/>
      <c r="G135" s="6">
        <f>E135</f>
        <v>14</v>
      </c>
      <c r="H135" s="6">
        <v>10</v>
      </c>
      <c r="I135" s="6"/>
      <c r="J135" s="6">
        <f t="shared" si="13"/>
        <v>10</v>
      </c>
      <c r="K135" s="6">
        <f t="shared" si="14"/>
        <v>10</v>
      </c>
      <c r="L135" s="6"/>
      <c r="M135" s="6">
        <f t="shared" si="15"/>
        <v>10</v>
      </c>
    </row>
    <row r="136" spans="1:13" ht="60">
      <c r="A136" s="6"/>
      <c r="B136" s="7" t="s">
        <v>153</v>
      </c>
      <c r="C136" s="6" t="s">
        <v>146</v>
      </c>
      <c r="D136" s="6" t="s">
        <v>199</v>
      </c>
      <c r="E136" s="6">
        <v>1.5</v>
      </c>
      <c r="F136" s="6"/>
      <c r="G136" s="6">
        <f>E136</f>
        <v>1.5</v>
      </c>
      <c r="H136" s="6">
        <v>0</v>
      </c>
      <c r="I136" s="6"/>
      <c r="J136" s="6">
        <f t="shared" si="13"/>
        <v>0</v>
      </c>
      <c r="K136" s="6">
        <f t="shared" si="14"/>
        <v>0</v>
      </c>
      <c r="L136" s="6"/>
      <c r="M136" s="6">
        <f t="shared" si="15"/>
        <v>0</v>
      </c>
    </row>
    <row r="137" spans="1:13" ht="60">
      <c r="A137" s="6"/>
      <c r="B137" s="7" t="s">
        <v>154</v>
      </c>
      <c r="C137" s="6" t="s">
        <v>146</v>
      </c>
      <c r="D137" s="6" t="s">
        <v>199</v>
      </c>
      <c r="E137" s="6">
        <v>9.75</v>
      </c>
      <c r="F137" s="6"/>
      <c r="G137" s="6">
        <f>E137</f>
        <v>9.75</v>
      </c>
      <c r="H137" s="6">
        <v>9</v>
      </c>
      <c r="I137" s="6"/>
      <c r="J137" s="6">
        <f t="shared" si="13"/>
        <v>9</v>
      </c>
      <c r="K137" s="6">
        <f t="shared" si="14"/>
        <v>9</v>
      </c>
      <c r="L137" s="6"/>
      <c r="M137" s="6">
        <f t="shared" si="15"/>
        <v>9</v>
      </c>
    </row>
    <row r="138" spans="1:13" ht="60">
      <c r="A138" s="6"/>
      <c r="B138" s="7" t="s">
        <v>177</v>
      </c>
      <c r="C138" s="6" t="s">
        <v>146</v>
      </c>
      <c r="D138" s="6" t="s">
        <v>199</v>
      </c>
      <c r="E138" s="6">
        <f>E134+E135+E136+E137</f>
        <v>69.55</v>
      </c>
      <c r="F138" s="6">
        <f aca="true" t="shared" si="16" ref="F138:L138">F134+F135+F136+F137</f>
        <v>0</v>
      </c>
      <c r="G138" s="6">
        <f t="shared" si="16"/>
        <v>69.55</v>
      </c>
      <c r="H138" s="6">
        <f t="shared" si="16"/>
        <v>52.7</v>
      </c>
      <c r="I138" s="6">
        <f t="shared" si="16"/>
        <v>0</v>
      </c>
      <c r="J138" s="6">
        <f t="shared" si="16"/>
        <v>52.7</v>
      </c>
      <c r="K138" s="6">
        <f t="shared" si="14"/>
        <v>52.7</v>
      </c>
      <c r="L138" s="6">
        <f t="shared" si="16"/>
        <v>0</v>
      </c>
      <c r="M138" s="6">
        <f t="shared" si="15"/>
        <v>52.7</v>
      </c>
    </row>
    <row r="139" spans="1:13" ht="15">
      <c r="A139" s="6" t="s">
        <v>11</v>
      </c>
      <c r="B139" s="26" t="s">
        <v>160</v>
      </c>
      <c r="C139" s="6"/>
      <c r="D139" s="6"/>
      <c r="E139" s="6"/>
      <c r="F139" s="6"/>
      <c r="G139" s="6">
        <f>E139</f>
        <v>0</v>
      </c>
      <c r="H139" s="6"/>
      <c r="I139" s="6"/>
      <c r="J139" s="6">
        <f t="shared" si="13"/>
        <v>0</v>
      </c>
      <c r="K139" s="6">
        <f t="shared" si="14"/>
        <v>0</v>
      </c>
      <c r="L139" s="6"/>
      <c r="M139" s="6">
        <f t="shared" si="15"/>
        <v>0</v>
      </c>
    </row>
    <row r="140" spans="1:13" ht="30">
      <c r="A140" s="6" t="s">
        <v>11</v>
      </c>
      <c r="B140" s="7" t="s">
        <v>201</v>
      </c>
      <c r="C140" s="6" t="s">
        <v>161</v>
      </c>
      <c r="D140" s="6" t="s">
        <v>162</v>
      </c>
      <c r="E140" s="6">
        <v>2352</v>
      </c>
      <c r="F140" s="6"/>
      <c r="G140" s="6">
        <f>E140</f>
        <v>2352</v>
      </c>
      <c r="H140" s="6">
        <v>1791</v>
      </c>
      <c r="I140" s="6"/>
      <c r="J140" s="6">
        <f t="shared" si="13"/>
        <v>1791</v>
      </c>
      <c r="K140" s="6">
        <f t="shared" si="14"/>
        <v>1791</v>
      </c>
      <c r="L140" s="6"/>
      <c r="M140" s="6">
        <f t="shared" si="15"/>
        <v>1791</v>
      </c>
    </row>
    <row r="141" spans="1:13" ht="30">
      <c r="A141" s="6"/>
      <c r="B141" s="7" t="s">
        <v>200</v>
      </c>
      <c r="C141" s="6"/>
      <c r="D141" s="6"/>
      <c r="E141" s="6"/>
      <c r="F141" s="6"/>
      <c r="G141" s="6"/>
      <c r="H141" s="6"/>
      <c r="I141" s="6"/>
      <c r="J141" s="6">
        <f t="shared" si="13"/>
        <v>0</v>
      </c>
      <c r="K141" s="6">
        <f t="shared" si="14"/>
        <v>0</v>
      </c>
      <c r="L141" s="6"/>
      <c r="M141" s="6">
        <f t="shared" si="15"/>
        <v>0</v>
      </c>
    </row>
    <row r="142" spans="1:13" ht="15">
      <c r="A142" s="6"/>
      <c r="B142" s="7" t="s">
        <v>165</v>
      </c>
      <c r="C142" s="6"/>
      <c r="D142" s="6"/>
      <c r="E142" s="6">
        <v>80</v>
      </c>
      <c r="F142" s="6"/>
      <c r="G142" s="6">
        <f>E142</f>
        <v>80</v>
      </c>
      <c r="H142" s="6">
        <v>75</v>
      </c>
      <c r="I142" s="6"/>
      <c r="J142" s="6">
        <f t="shared" si="13"/>
        <v>75</v>
      </c>
      <c r="K142" s="6">
        <f t="shared" si="14"/>
        <v>75</v>
      </c>
      <c r="L142" s="6"/>
      <c r="M142" s="6">
        <f t="shared" si="15"/>
        <v>75</v>
      </c>
    </row>
    <row r="143" spans="1:13" ht="15">
      <c r="A143" s="6"/>
      <c r="B143" s="7" t="s">
        <v>166</v>
      </c>
      <c r="C143" s="6"/>
      <c r="D143" s="6"/>
      <c r="E143" s="6">
        <v>1175</v>
      </c>
      <c r="F143" s="6"/>
      <c r="G143" s="6">
        <f aca="true" t="shared" si="17" ref="G143:G149">E143</f>
        <v>1175</v>
      </c>
      <c r="H143" s="6">
        <v>692</v>
      </c>
      <c r="I143" s="6"/>
      <c r="J143" s="6">
        <f t="shared" si="13"/>
        <v>692</v>
      </c>
      <c r="K143" s="6">
        <f t="shared" si="14"/>
        <v>692</v>
      </c>
      <c r="L143" s="6"/>
      <c r="M143" s="6">
        <f t="shared" si="15"/>
        <v>692</v>
      </c>
    </row>
    <row r="144" spans="1:13" ht="15">
      <c r="A144" s="6"/>
      <c r="B144" s="7" t="s">
        <v>167</v>
      </c>
      <c r="C144" s="6"/>
      <c r="D144" s="6"/>
      <c r="E144" s="6">
        <v>20</v>
      </c>
      <c r="F144" s="6"/>
      <c r="G144" s="6">
        <f t="shared" si="17"/>
        <v>20</v>
      </c>
      <c r="H144" s="6">
        <v>20</v>
      </c>
      <c r="I144" s="6"/>
      <c r="J144" s="6">
        <f t="shared" si="13"/>
        <v>20</v>
      </c>
      <c r="K144" s="6">
        <f t="shared" si="14"/>
        <v>20</v>
      </c>
      <c r="L144" s="6"/>
      <c r="M144" s="6">
        <f t="shared" si="15"/>
        <v>20</v>
      </c>
    </row>
    <row r="145" spans="1:13" ht="15">
      <c r="A145" s="6"/>
      <c r="B145" s="7" t="s">
        <v>168</v>
      </c>
      <c r="C145" s="6"/>
      <c r="D145" s="6"/>
      <c r="E145" s="6">
        <v>80</v>
      </c>
      <c r="F145" s="6"/>
      <c r="G145" s="6">
        <f t="shared" si="17"/>
        <v>80</v>
      </c>
      <c r="H145" s="6">
        <v>76</v>
      </c>
      <c r="I145" s="6"/>
      <c r="J145" s="6">
        <f t="shared" si="13"/>
        <v>76</v>
      </c>
      <c r="K145" s="6">
        <f t="shared" si="14"/>
        <v>76</v>
      </c>
      <c r="L145" s="6"/>
      <c r="M145" s="6">
        <f t="shared" si="15"/>
        <v>76</v>
      </c>
    </row>
    <row r="146" spans="1:13" ht="15">
      <c r="A146" s="6"/>
      <c r="B146" s="7" t="s">
        <v>169</v>
      </c>
      <c r="C146" s="6"/>
      <c r="D146" s="6"/>
      <c r="E146" s="6">
        <v>70</v>
      </c>
      <c r="F146" s="6"/>
      <c r="G146" s="6">
        <f t="shared" si="17"/>
        <v>70</v>
      </c>
      <c r="H146" s="6">
        <v>70</v>
      </c>
      <c r="I146" s="6"/>
      <c r="J146" s="6">
        <f t="shared" si="13"/>
        <v>70</v>
      </c>
      <c r="K146" s="6">
        <f t="shared" si="14"/>
        <v>70</v>
      </c>
      <c r="L146" s="6"/>
      <c r="M146" s="6">
        <f t="shared" si="15"/>
        <v>70</v>
      </c>
    </row>
    <row r="147" spans="1:13" ht="15">
      <c r="A147" s="6"/>
      <c r="B147" s="7" t="s">
        <v>170</v>
      </c>
      <c r="C147" s="6"/>
      <c r="D147" s="6"/>
      <c r="E147" s="6">
        <v>612</v>
      </c>
      <c r="F147" s="6"/>
      <c r="G147" s="6">
        <f t="shared" si="17"/>
        <v>612</v>
      </c>
      <c r="H147" s="6">
        <v>543</v>
      </c>
      <c r="I147" s="6"/>
      <c r="J147" s="6">
        <f t="shared" si="13"/>
        <v>543</v>
      </c>
      <c r="K147" s="6">
        <f t="shared" si="14"/>
        <v>543</v>
      </c>
      <c r="L147" s="6"/>
      <c r="M147" s="6">
        <f t="shared" si="15"/>
        <v>543</v>
      </c>
    </row>
    <row r="148" spans="1:13" ht="15">
      <c r="A148" s="6"/>
      <c r="B148" s="7" t="s">
        <v>171</v>
      </c>
      <c r="C148" s="6"/>
      <c r="D148" s="6"/>
      <c r="E148" s="6">
        <v>285</v>
      </c>
      <c r="F148" s="6"/>
      <c r="G148" s="6">
        <f t="shared" si="17"/>
        <v>285</v>
      </c>
      <c r="H148" s="6">
        <v>285</v>
      </c>
      <c r="I148" s="6"/>
      <c r="J148" s="6">
        <f t="shared" si="13"/>
        <v>285</v>
      </c>
      <c r="K148" s="6">
        <f t="shared" si="14"/>
        <v>285</v>
      </c>
      <c r="L148" s="6"/>
      <c r="M148" s="6">
        <f t="shared" si="15"/>
        <v>285</v>
      </c>
    </row>
    <row r="149" spans="1:13" ht="15">
      <c r="A149" s="6"/>
      <c r="B149" s="7" t="s">
        <v>172</v>
      </c>
      <c r="C149" s="6"/>
      <c r="D149" s="6"/>
      <c r="E149" s="6">
        <v>30</v>
      </c>
      <c r="F149" s="6"/>
      <c r="G149" s="6">
        <f t="shared" si="17"/>
        <v>30</v>
      </c>
      <c r="H149" s="6">
        <v>30</v>
      </c>
      <c r="I149" s="6"/>
      <c r="J149" s="6">
        <f t="shared" si="13"/>
        <v>30</v>
      </c>
      <c r="K149" s="6">
        <f t="shared" si="14"/>
        <v>30</v>
      </c>
      <c r="L149" s="6"/>
      <c r="M149" s="6">
        <f t="shared" si="15"/>
        <v>30</v>
      </c>
    </row>
    <row r="150" spans="1:13" ht="15">
      <c r="A150" s="6"/>
      <c r="B150" s="26" t="s">
        <v>26</v>
      </c>
      <c r="C150" s="6"/>
      <c r="D150" s="6"/>
      <c r="E150" s="6"/>
      <c r="F150" s="6"/>
      <c r="G150" s="6">
        <f>E150</f>
        <v>0</v>
      </c>
      <c r="H150" s="6"/>
      <c r="I150" s="6"/>
      <c r="J150" s="6">
        <f t="shared" si="13"/>
        <v>0</v>
      </c>
      <c r="K150" s="6">
        <f t="shared" si="14"/>
        <v>0</v>
      </c>
      <c r="L150" s="6"/>
      <c r="M150" s="6">
        <f t="shared" si="15"/>
        <v>0</v>
      </c>
    </row>
    <row r="151" spans="1:13" ht="30">
      <c r="A151" s="6" t="s">
        <v>11</v>
      </c>
      <c r="B151" s="7" t="s">
        <v>202</v>
      </c>
      <c r="C151" s="6" t="s">
        <v>164</v>
      </c>
      <c r="D151" s="6" t="s">
        <v>147</v>
      </c>
      <c r="E151" s="6">
        <v>2727.2</v>
      </c>
      <c r="F151" s="6"/>
      <c r="G151" s="6">
        <f>E151</f>
        <v>2727.2</v>
      </c>
      <c r="H151" s="6">
        <v>3457.62</v>
      </c>
      <c r="I151" s="6"/>
      <c r="J151" s="6">
        <f t="shared" si="13"/>
        <v>3457.62</v>
      </c>
      <c r="K151" s="6">
        <v>3332.52</v>
      </c>
      <c r="L151" s="6"/>
      <c r="M151" s="6">
        <f t="shared" si="15"/>
        <v>3332.52</v>
      </c>
    </row>
    <row r="152" spans="1:13" ht="15">
      <c r="A152" s="6" t="s">
        <v>11</v>
      </c>
      <c r="B152" s="26" t="s">
        <v>178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</row>
    <row r="153" spans="1:13" ht="30">
      <c r="A153" s="6"/>
      <c r="B153" s="7" t="s">
        <v>179</v>
      </c>
      <c r="C153" s="6" t="s">
        <v>180</v>
      </c>
      <c r="D153" s="6" t="s">
        <v>147</v>
      </c>
      <c r="E153" s="6">
        <v>64.4</v>
      </c>
      <c r="F153" s="6"/>
      <c r="G153" s="6">
        <v>64.4</v>
      </c>
      <c r="H153" s="6">
        <v>53.6</v>
      </c>
      <c r="I153" s="6"/>
      <c r="J153" s="6">
        <f t="shared" si="13"/>
        <v>53.6</v>
      </c>
      <c r="K153" s="6">
        <v>53.6</v>
      </c>
      <c r="L153" s="6"/>
      <c r="M153" s="6">
        <v>53.6</v>
      </c>
    </row>
    <row r="155" spans="1:10" ht="15">
      <c r="A155" s="58" t="s">
        <v>105</v>
      </c>
      <c r="B155" s="58"/>
      <c r="C155" s="58"/>
      <c r="D155" s="58"/>
      <c r="E155" s="58"/>
      <c r="F155" s="58"/>
      <c r="G155" s="58"/>
      <c r="H155" s="58"/>
      <c r="I155" s="58"/>
      <c r="J155" s="58"/>
    </row>
    <row r="156" ht="15">
      <c r="J156" s="36" t="s">
        <v>5</v>
      </c>
    </row>
    <row r="157" spans="1:10" ht="15">
      <c r="A157" s="66" t="s">
        <v>20</v>
      </c>
      <c r="B157" s="46" t="s">
        <v>22</v>
      </c>
      <c r="C157" s="66" t="s">
        <v>23</v>
      </c>
      <c r="D157" s="66" t="s">
        <v>24</v>
      </c>
      <c r="E157" s="66" t="s">
        <v>106</v>
      </c>
      <c r="F157" s="66"/>
      <c r="G157" s="66"/>
      <c r="H157" s="66" t="s">
        <v>93</v>
      </c>
      <c r="I157" s="66"/>
      <c r="J157" s="66"/>
    </row>
    <row r="158" spans="1:10" ht="41.25" customHeight="1">
      <c r="A158" s="66"/>
      <c r="B158" s="47"/>
      <c r="C158" s="66"/>
      <c r="D158" s="66"/>
      <c r="E158" s="6" t="s">
        <v>8</v>
      </c>
      <c r="F158" s="6" t="s">
        <v>9</v>
      </c>
      <c r="G158" s="6" t="s">
        <v>61</v>
      </c>
      <c r="H158" s="6" t="s">
        <v>8</v>
      </c>
      <c r="I158" s="6" t="s">
        <v>9</v>
      </c>
      <c r="J158" s="6" t="s">
        <v>62</v>
      </c>
    </row>
    <row r="159" spans="1:10" ht="15">
      <c r="A159" s="6">
        <v>1</v>
      </c>
      <c r="B159" s="6">
        <v>2</v>
      </c>
      <c r="C159" s="6">
        <v>3</v>
      </c>
      <c r="D159" s="6">
        <v>4</v>
      </c>
      <c r="E159" s="6">
        <v>5</v>
      </c>
      <c r="F159" s="6">
        <v>6</v>
      </c>
      <c r="G159" s="6">
        <v>7</v>
      </c>
      <c r="H159" s="6">
        <v>8</v>
      </c>
      <c r="I159" s="6">
        <v>9</v>
      </c>
      <c r="J159" s="6">
        <v>10</v>
      </c>
    </row>
    <row r="160" spans="1:10" ht="15">
      <c r="A160" s="6"/>
      <c r="B160" s="26" t="s">
        <v>25</v>
      </c>
      <c r="C160" s="6"/>
      <c r="D160" s="6"/>
      <c r="E160" s="6"/>
      <c r="F160" s="6"/>
      <c r="G160" s="6"/>
      <c r="H160" s="6"/>
      <c r="I160" s="6"/>
      <c r="J160" s="6"/>
    </row>
    <row r="161" spans="1:10" ht="15">
      <c r="A161" s="6"/>
      <c r="B161" s="7" t="s">
        <v>157</v>
      </c>
      <c r="C161" s="6" t="s">
        <v>146</v>
      </c>
      <c r="D161" s="6" t="s">
        <v>151</v>
      </c>
      <c r="E161" s="6">
        <v>3</v>
      </c>
      <c r="F161" s="6"/>
      <c r="G161" s="6">
        <f>E161</f>
        <v>3</v>
      </c>
      <c r="H161" s="6">
        <f>G161</f>
        <v>3</v>
      </c>
      <c r="I161" s="6"/>
      <c r="J161" s="6">
        <f>H161</f>
        <v>3</v>
      </c>
    </row>
    <row r="162" spans="1:10" ht="45">
      <c r="A162" s="6"/>
      <c r="B162" s="7" t="s">
        <v>158</v>
      </c>
      <c r="C162" s="6" t="s">
        <v>146</v>
      </c>
      <c r="D162" s="6" t="s">
        <v>159</v>
      </c>
      <c r="E162" s="6">
        <v>33.7</v>
      </c>
      <c r="F162" s="6"/>
      <c r="G162" s="6">
        <f aca="true" t="shared" si="18" ref="G162:G181">E162</f>
        <v>33.7</v>
      </c>
      <c r="H162" s="6">
        <f aca="true" t="shared" si="19" ref="H162:H181">G162</f>
        <v>33.7</v>
      </c>
      <c r="I162" s="6"/>
      <c r="J162" s="6">
        <f aca="true" t="shared" si="20" ref="J162:J181">H162</f>
        <v>33.7</v>
      </c>
    </row>
    <row r="163" spans="1:10" ht="60">
      <c r="A163" s="6"/>
      <c r="B163" s="7" t="s">
        <v>152</v>
      </c>
      <c r="C163" s="6" t="s">
        <v>146</v>
      </c>
      <c r="D163" s="6" t="s">
        <v>159</v>
      </c>
      <c r="E163" s="6">
        <v>10</v>
      </c>
      <c r="F163" s="6"/>
      <c r="G163" s="6">
        <f t="shared" si="18"/>
        <v>10</v>
      </c>
      <c r="H163" s="6">
        <f t="shared" si="19"/>
        <v>10</v>
      </c>
      <c r="I163" s="6"/>
      <c r="J163" s="6">
        <f t="shared" si="20"/>
        <v>10</v>
      </c>
    </row>
    <row r="164" spans="1:10" ht="45">
      <c r="A164" s="6"/>
      <c r="B164" s="7" t="s">
        <v>153</v>
      </c>
      <c r="C164" s="6" t="s">
        <v>146</v>
      </c>
      <c r="D164" s="6" t="s">
        <v>159</v>
      </c>
      <c r="E164" s="6">
        <v>0</v>
      </c>
      <c r="F164" s="6"/>
      <c r="G164" s="6">
        <f t="shared" si="18"/>
        <v>0</v>
      </c>
      <c r="H164" s="6">
        <f t="shared" si="19"/>
        <v>0</v>
      </c>
      <c r="I164" s="6"/>
      <c r="J164" s="6">
        <f t="shared" si="20"/>
        <v>0</v>
      </c>
    </row>
    <row r="165" spans="1:10" ht="45">
      <c r="A165" s="6"/>
      <c r="B165" s="7" t="s">
        <v>154</v>
      </c>
      <c r="C165" s="6" t="s">
        <v>146</v>
      </c>
      <c r="D165" s="6" t="s">
        <v>159</v>
      </c>
      <c r="E165" s="6">
        <v>9</v>
      </c>
      <c r="F165" s="6"/>
      <c r="G165" s="6">
        <f t="shared" si="18"/>
        <v>9</v>
      </c>
      <c r="H165" s="6">
        <f t="shared" si="19"/>
        <v>9</v>
      </c>
      <c r="I165" s="6"/>
      <c r="J165" s="6">
        <f t="shared" si="20"/>
        <v>9</v>
      </c>
    </row>
    <row r="166" spans="1:10" ht="45">
      <c r="A166" s="6"/>
      <c r="B166" s="7" t="s">
        <v>177</v>
      </c>
      <c r="C166" s="6" t="s">
        <v>146</v>
      </c>
      <c r="D166" s="6" t="s">
        <v>159</v>
      </c>
      <c r="E166" s="6">
        <v>52.7</v>
      </c>
      <c r="F166" s="6"/>
      <c r="G166" s="6">
        <f t="shared" si="18"/>
        <v>52.7</v>
      </c>
      <c r="H166" s="6">
        <f t="shared" si="19"/>
        <v>52.7</v>
      </c>
      <c r="I166" s="6"/>
      <c r="J166" s="6">
        <f t="shared" si="20"/>
        <v>52.7</v>
      </c>
    </row>
    <row r="167" spans="1:10" ht="15">
      <c r="A167" s="6"/>
      <c r="B167" s="26" t="s">
        <v>160</v>
      </c>
      <c r="C167" s="6"/>
      <c r="D167" s="6"/>
      <c r="E167" s="6"/>
      <c r="F167" s="6"/>
      <c r="G167" s="6"/>
      <c r="H167" s="6"/>
      <c r="I167" s="6"/>
      <c r="J167" s="6"/>
    </row>
    <row r="168" spans="1:10" ht="30">
      <c r="A168" s="6"/>
      <c r="B168" s="7" t="s">
        <v>201</v>
      </c>
      <c r="C168" s="6" t="s">
        <v>161</v>
      </c>
      <c r="D168" s="6" t="s">
        <v>162</v>
      </c>
      <c r="E168" s="6">
        <v>1791</v>
      </c>
      <c r="F168" s="6"/>
      <c r="G168" s="6">
        <f t="shared" si="18"/>
        <v>1791</v>
      </c>
      <c r="H168" s="6">
        <f t="shared" si="19"/>
        <v>1791</v>
      </c>
      <c r="I168" s="6"/>
      <c r="J168" s="6">
        <f t="shared" si="20"/>
        <v>1791</v>
      </c>
    </row>
    <row r="169" spans="1:10" ht="30">
      <c r="A169" s="6"/>
      <c r="B169" s="7" t="s">
        <v>200</v>
      </c>
      <c r="C169" s="6"/>
      <c r="D169" s="6"/>
      <c r="E169" s="6"/>
      <c r="F169" s="6"/>
      <c r="G169" s="6"/>
      <c r="H169" s="6"/>
      <c r="I169" s="6"/>
      <c r="J169" s="6"/>
    </row>
    <row r="170" spans="1:10" ht="15">
      <c r="A170" s="6"/>
      <c r="B170" s="7" t="s">
        <v>165</v>
      </c>
      <c r="C170" s="6"/>
      <c r="D170" s="6"/>
      <c r="E170" s="6">
        <v>75</v>
      </c>
      <c r="F170" s="6"/>
      <c r="G170" s="6">
        <f t="shared" si="18"/>
        <v>75</v>
      </c>
      <c r="H170" s="6">
        <f t="shared" si="19"/>
        <v>75</v>
      </c>
      <c r="I170" s="6"/>
      <c r="J170" s="6">
        <f t="shared" si="20"/>
        <v>75</v>
      </c>
    </row>
    <row r="171" spans="1:10" ht="15">
      <c r="A171" s="6"/>
      <c r="B171" s="7" t="s">
        <v>166</v>
      </c>
      <c r="C171" s="6"/>
      <c r="D171" s="6"/>
      <c r="E171" s="6">
        <v>692</v>
      </c>
      <c r="F171" s="6"/>
      <c r="G171" s="6">
        <f t="shared" si="18"/>
        <v>692</v>
      </c>
      <c r="H171" s="6">
        <f t="shared" si="19"/>
        <v>692</v>
      </c>
      <c r="I171" s="6"/>
      <c r="J171" s="6">
        <f t="shared" si="20"/>
        <v>692</v>
      </c>
    </row>
    <row r="172" spans="1:10" ht="15">
      <c r="A172" s="6"/>
      <c r="B172" s="7" t="s">
        <v>167</v>
      </c>
      <c r="C172" s="6"/>
      <c r="D172" s="6"/>
      <c r="E172" s="6">
        <v>20</v>
      </c>
      <c r="F172" s="6"/>
      <c r="G172" s="6">
        <f t="shared" si="18"/>
        <v>20</v>
      </c>
      <c r="H172" s="6">
        <f t="shared" si="19"/>
        <v>20</v>
      </c>
      <c r="I172" s="6"/>
      <c r="J172" s="6">
        <f t="shared" si="20"/>
        <v>20</v>
      </c>
    </row>
    <row r="173" spans="1:10" ht="15">
      <c r="A173" s="6"/>
      <c r="B173" s="7" t="s">
        <v>168</v>
      </c>
      <c r="C173" s="6"/>
      <c r="D173" s="6"/>
      <c r="E173" s="6">
        <v>76</v>
      </c>
      <c r="F173" s="6"/>
      <c r="G173" s="6">
        <f t="shared" si="18"/>
        <v>76</v>
      </c>
      <c r="H173" s="6">
        <f t="shared" si="19"/>
        <v>76</v>
      </c>
      <c r="I173" s="6"/>
      <c r="J173" s="6">
        <f t="shared" si="20"/>
        <v>76</v>
      </c>
    </row>
    <row r="174" spans="1:10" ht="15">
      <c r="A174" s="6"/>
      <c r="B174" s="7" t="s">
        <v>169</v>
      </c>
      <c r="C174" s="6"/>
      <c r="D174" s="6"/>
      <c r="E174" s="6">
        <v>70</v>
      </c>
      <c r="F174" s="6"/>
      <c r="G174" s="6">
        <f t="shared" si="18"/>
        <v>70</v>
      </c>
      <c r="H174" s="6">
        <f t="shared" si="19"/>
        <v>70</v>
      </c>
      <c r="I174" s="6"/>
      <c r="J174" s="6">
        <f t="shared" si="20"/>
        <v>70</v>
      </c>
    </row>
    <row r="175" spans="1:10" ht="15">
      <c r="A175" s="6"/>
      <c r="B175" s="7" t="s">
        <v>170</v>
      </c>
      <c r="C175" s="6"/>
      <c r="D175" s="6"/>
      <c r="E175" s="6">
        <v>543</v>
      </c>
      <c r="F175" s="6"/>
      <c r="G175" s="6">
        <f t="shared" si="18"/>
        <v>543</v>
      </c>
      <c r="H175" s="6">
        <f t="shared" si="19"/>
        <v>543</v>
      </c>
      <c r="I175" s="6"/>
      <c r="J175" s="6">
        <f t="shared" si="20"/>
        <v>543</v>
      </c>
    </row>
    <row r="176" spans="1:10" ht="15">
      <c r="A176" s="6"/>
      <c r="B176" s="7" t="s">
        <v>171</v>
      </c>
      <c r="C176" s="6"/>
      <c r="D176" s="6"/>
      <c r="E176" s="6">
        <v>285</v>
      </c>
      <c r="F176" s="6"/>
      <c r="G176" s="6">
        <f t="shared" si="18"/>
        <v>285</v>
      </c>
      <c r="H176" s="6">
        <f t="shared" si="19"/>
        <v>285</v>
      </c>
      <c r="I176" s="6"/>
      <c r="J176" s="6">
        <f t="shared" si="20"/>
        <v>285</v>
      </c>
    </row>
    <row r="177" spans="1:10" ht="15">
      <c r="A177" s="6"/>
      <c r="B177" s="7" t="s">
        <v>172</v>
      </c>
      <c r="C177" s="6"/>
      <c r="D177" s="6"/>
      <c r="E177" s="6">
        <v>30</v>
      </c>
      <c r="F177" s="6"/>
      <c r="G177" s="6">
        <f t="shared" si="18"/>
        <v>30</v>
      </c>
      <c r="H177" s="6">
        <f t="shared" si="19"/>
        <v>30</v>
      </c>
      <c r="I177" s="6"/>
      <c r="J177" s="6">
        <f t="shared" si="20"/>
        <v>30</v>
      </c>
    </row>
    <row r="178" spans="1:10" ht="15">
      <c r="A178" s="6"/>
      <c r="B178" s="26" t="s">
        <v>26</v>
      </c>
      <c r="C178" s="6"/>
      <c r="D178" s="6"/>
      <c r="E178" s="6"/>
      <c r="F178" s="6"/>
      <c r="G178" s="6"/>
      <c r="H178" s="6"/>
      <c r="I178" s="6"/>
      <c r="J178" s="6"/>
    </row>
    <row r="179" spans="1:10" ht="30">
      <c r="A179" s="6"/>
      <c r="B179" s="7" t="s">
        <v>163</v>
      </c>
      <c r="C179" s="6" t="s">
        <v>164</v>
      </c>
      <c r="D179" s="6" t="s">
        <v>147</v>
      </c>
      <c r="E179" s="6">
        <v>3599.12</v>
      </c>
      <c r="F179" s="6"/>
      <c r="G179" s="6">
        <f t="shared" si="18"/>
        <v>3599.12</v>
      </c>
      <c r="H179" s="6">
        <v>3868.22</v>
      </c>
      <c r="I179" s="6"/>
      <c r="J179" s="6">
        <f t="shared" si="20"/>
        <v>3868.22</v>
      </c>
    </row>
    <row r="180" spans="1:10" ht="15">
      <c r="A180" s="7" t="s">
        <v>11</v>
      </c>
      <c r="B180" s="26" t="s">
        <v>178</v>
      </c>
      <c r="C180" s="6"/>
      <c r="D180" s="6"/>
      <c r="E180" s="7"/>
      <c r="F180" s="7"/>
      <c r="G180" s="6"/>
      <c r="H180" s="6"/>
      <c r="I180" s="7"/>
      <c r="J180" s="6"/>
    </row>
    <row r="181" spans="1:10" ht="30">
      <c r="A181" s="7" t="s">
        <v>11</v>
      </c>
      <c r="B181" s="7" t="s">
        <v>179</v>
      </c>
      <c r="C181" s="6" t="s">
        <v>180</v>
      </c>
      <c r="D181" s="6" t="s">
        <v>147</v>
      </c>
      <c r="E181" s="7">
        <v>53.6</v>
      </c>
      <c r="F181" s="7"/>
      <c r="G181" s="6">
        <f t="shared" si="18"/>
        <v>53.6</v>
      </c>
      <c r="H181" s="6">
        <f t="shared" si="19"/>
        <v>53.6</v>
      </c>
      <c r="I181" s="7" t="s">
        <v>11</v>
      </c>
      <c r="J181" s="6">
        <f t="shared" si="20"/>
        <v>53.6</v>
      </c>
    </row>
    <row r="183" spans="1:11" ht="15">
      <c r="A183" s="58" t="s">
        <v>27</v>
      </c>
      <c r="B183" s="58"/>
      <c r="C183" s="58"/>
      <c r="D183" s="58"/>
      <c r="E183" s="58"/>
      <c r="F183" s="58"/>
      <c r="G183" s="58"/>
      <c r="H183" s="58"/>
      <c r="I183" s="58"/>
      <c r="J183" s="58"/>
      <c r="K183" s="58"/>
    </row>
    <row r="184" spans="11:12" ht="15">
      <c r="K184" s="61" t="s">
        <v>5</v>
      </c>
      <c r="L184" s="61"/>
    </row>
    <row r="185" spans="1:12" ht="15" customHeight="1">
      <c r="A185" s="49" t="s">
        <v>7</v>
      </c>
      <c r="B185" s="55"/>
      <c r="C185" s="44" t="s">
        <v>88</v>
      </c>
      <c r="D185" s="45"/>
      <c r="E185" s="44" t="s">
        <v>89</v>
      </c>
      <c r="F185" s="45"/>
      <c r="G185" s="44" t="s">
        <v>90</v>
      </c>
      <c r="H185" s="45"/>
      <c r="I185" s="44" t="s">
        <v>106</v>
      </c>
      <c r="J185" s="45"/>
      <c r="K185" s="44" t="s">
        <v>93</v>
      </c>
      <c r="L185" s="45"/>
    </row>
    <row r="186" spans="1:12" ht="30">
      <c r="A186" s="56"/>
      <c r="B186" s="57"/>
      <c r="C186" s="6" t="s">
        <v>8</v>
      </c>
      <c r="D186" s="6" t="s">
        <v>9</v>
      </c>
      <c r="E186" s="6" t="s">
        <v>8</v>
      </c>
      <c r="F186" s="6" t="s">
        <v>9</v>
      </c>
      <c r="G186" s="6" t="s">
        <v>8</v>
      </c>
      <c r="H186" s="6" t="s">
        <v>9</v>
      </c>
      <c r="I186" s="6" t="s">
        <v>8</v>
      </c>
      <c r="J186" s="6" t="s">
        <v>9</v>
      </c>
      <c r="K186" s="6" t="s">
        <v>8</v>
      </c>
      <c r="L186" s="6" t="s">
        <v>9</v>
      </c>
    </row>
    <row r="187" spans="1:12" ht="15">
      <c r="A187" s="44">
        <v>1</v>
      </c>
      <c r="B187" s="45"/>
      <c r="C187" s="6">
        <v>2</v>
      </c>
      <c r="D187" s="6">
        <v>3</v>
      </c>
      <c r="E187" s="6">
        <v>4</v>
      </c>
      <c r="F187" s="6">
        <v>5</v>
      </c>
      <c r="G187" s="6">
        <v>6</v>
      </c>
      <c r="H187" s="6">
        <v>7</v>
      </c>
      <c r="I187" s="6">
        <v>8</v>
      </c>
      <c r="J187" s="6">
        <v>9</v>
      </c>
      <c r="K187" s="6">
        <v>10</v>
      </c>
      <c r="L187" s="6">
        <v>11</v>
      </c>
    </row>
    <row r="188" spans="1:12" ht="27" customHeight="1">
      <c r="A188" s="42" t="s">
        <v>181</v>
      </c>
      <c r="B188" s="43"/>
      <c r="C188" s="33">
        <v>2578143</v>
      </c>
      <c r="D188" s="33"/>
      <c r="E188" s="33">
        <v>2787556</v>
      </c>
      <c r="F188" s="33"/>
      <c r="G188" s="33">
        <v>2787432</v>
      </c>
      <c r="H188" s="33"/>
      <c r="I188" s="33">
        <f>G188*1.08</f>
        <v>3010426.56</v>
      </c>
      <c r="J188" s="33"/>
      <c r="K188" s="33">
        <f>I188*1.077</f>
        <v>3242229.40512</v>
      </c>
      <c r="L188" s="33"/>
    </row>
    <row r="189" spans="1:12" ht="23.25" customHeight="1">
      <c r="A189" s="42" t="s">
        <v>182</v>
      </c>
      <c r="B189" s="43"/>
      <c r="C189" s="33">
        <v>849717</v>
      </c>
      <c r="D189" s="33"/>
      <c r="E189" s="33">
        <v>1030429</v>
      </c>
      <c r="F189" s="33"/>
      <c r="G189" s="33">
        <v>1022529</v>
      </c>
      <c r="H189" s="33"/>
      <c r="I189" s="33">
        <f aca="true" t="shared" si="21" ref="I189:I195">G189*1.08</f>
        <v>1104331.32</v>
      </c>
      <c r="J189" s="33"/>
      <c r="K189" s="33">
        <f aca="true" t="shared" si="22" ref="K189:K195">I189*1.077</f>
        <v>1189364.83164</v>
      </c>
      <c r="L189" s="33"/>
    </row>
    <row r="190" spans="1:12" ht="15">
      <c r="A190" s="42" t="s">
        <v>186</v>
      </c>
      <c r="B190" s="43"/>
      <c r="C190" s="33">
        <v>178389</v>
      </c>
      <c r="D190" s="33"/>
      <c r="E190" s="33">
        <v>210588</v>
      </c>
      <c r="F190" s="33"/>
      <c r="G190" s="33">
        <v>167491</v>
      </c>
      <c r="H190" s="33"/>
      <c r="I190" s="33">
        <f t="shared" si="21"/>
        <v>180890.28</v>
      </c>
      <c r="J190" s="33"/>
      <c r="K190" s="33">
        <f t="shared" si="22"/>
        <v>194818.83156</v>
      </c>
      <c r="L190" s="33"/>
    </row>
    <row r="191" spans="1:12" ht="27.75" customHeight="1">
      <c r="A191" s="42" t="s">
        <v>183</v>
      </c>
      <c r="B191" s="43"/>
      <c r="C191" s="33"/>
      <c r="D191" s="33"/>
      <c r="E191" s="33"/>
      <c r="F191" s="33"/>
      <c r="G191" s="33"/>
      <c r="H191" s="33"/>
      <c r="I191" s="33">
        <f t="shared" si="21"/>
        <v>0</v>
      </c>
      <c r="J191" s="33"/>
      <c r="K191" s="33">
        <f t="shared" si="22"/>
        <v>0</v>
      </c>
      <c r="L191" s="33"/>
    </row>
    <row r="192" spans="1:12" ht="19.5" customHeight="1">
      <c r="A192" s="42" t="s">
        <v>184</v>
      </c>
      <c r="B192" s="43"/>
      <c r="C192" s="33">
        <v>157279</v>
      </c>
      <c r="D192" s="33"/>
      <c r="E192" s="33">
        <v>210588</v>
      </c>
      <c r="F192" s="33"/>
      <c r="G192" s="33">
        <v>167491</v>
      </c>
      <c r="H192" s="33"/>
      <c r="I192" s="33">
        <f t="shared" si="21"/>
        <v>180890.28</v>
      </c>
      <c r="J192" s="33"/>
      <c r="K192" s="33">
        <f t="shared" si="22"/>
        <v>194818.83156</v>
      </c>
      <c r="L192" s="33"/>
    </row>
    <row r="193" spans="1:12" ht="12.75" customHeight="1">
      <c r="A193" s="42" t="s">
        <v>185</v>
      </c>
      <c r="B193" s="43"/>
      <c r="C193" s="33">
        <v>4900</v>
      </c>
      <c r="D193" s="33"/>
      <c r="E193" s="33">
        <v>59571</v>
      </c>
      <c r="F193" s="33"/>
      <c r="G193" s="33">
        <v>64750</v>
      </c>
      <c r="H193" s="33"/>
      <c r="I193" s="33">
        <f t="shared" si="21"/>
        <v>69930</v>
      </c>
      <c r="J193" s="33"/>
      <c r="K193" s="33">
        <f t="shared" si="22"/>
        <v>75314.61</v>
      </c>
      <c r="L193" s="33"/>
    </row>
    <row r="194" spans="1:12" ht="15">
      <c r="A194" s="42" t="s">
        <v>187</v>
      </c>
      <c r="B194" s="43"/>
      <c r="C194" s="33"/>
      <c r="D194" s="33"/>
      <c r="E194" s="33"/>
      <c r="F194" s="33"/>
      <c r="G194" s="33"/>
      <c r="H194" s="33"/>
      <c r="I194" s="33">
        <f t="shared" si="21"/>
        <v>0</v>
      </c>
      <c r="J194" s="33"/>
      <c r="K194" s="33">
        <f t="shared" si="22"/>
        <v>0</v>
      </c>
      <c r="L194" s="33"/>
    </row>
    <row r="195" spans="1:12" ht="15">
      <c r="A195" s="44" t="s">
        <v>15</v>
      </c>
      <c r="B195" s="45"/>
      <c r="C195" s="33">
        <f>SUM(C188:C194)</f>
        <v>3768428</v>
      </c>
      <c r="D195" s="33">
        <f aca="true" t="shared" si="23" ref="D195:L195">SUM(D188:D194)</f>
        <v>0</v>
      </c>
      <c r="E195" s="33">
        <f t="shared" si="23"/>
        <v>4298732</v>
      </c>
      <c r="F195" s="33">
        <f t="shared" si="23"/>
        <v>0</v>
      </c>
      <c r="G195" s="33">
        <f t="shared" si="23"/>
        <v>4209693</v>
      </c>
      <c r="H195" s="33">
        <f t="shared" si="23"/>
        <v>0</v>
      </c>
      <c r="I195" s="33">
        <f t="shared" si="21"/>
        <v>4546468.44</v>
      </c>
      <c r="J195" s="33">
        <f t="shared" si="23"/>
        <v>0</v>
      </c>
      <c r="K195" s="33">
        <f t="shared" si="22"/>
        <v>4896546.50988</v>
      </c>
      <c r="L195" s="33">
        <f t="shared" si="23"/>
        <v>0</v>
      </c>
    </row>
    <row r="196" spans="1:12" ht="23.25" customHeight="1">
      <c r="A196" s="53" t="s">
        <v>28</v>
      </c>
      <c r="B196" s="54"/>
      <c r="C196" s="33" t="s">
        <v>13</v>
      </c>
      <c r="D196" s="33" t="s">
        <v>11</v>
      </c>
      <c r="E196" s="33" t="s">
        <v>13</v>
      </c>
      <c r="F196" s="33" t="s">
        <v>11</v>
      </c>
      <c r="G196" s="33" t="s">
        <v>11</v>
      </c>
      <c r="H196" s="33" t="s">
        <v>11</v>
      </c>
      <c r="I196" s="33" t="s">
        <v>11</v>
      </c>
      <c r="J196" s="33" t="s">
        <v>11</v>
      </c>
      <c r="K196" s="33" t="s">
        <v>13</v>
      </c>
      <c r="L196" s="33" t="s">
        <v>11</v>
      </c>
    </row>
    <row r="198" spans="1:16" ht="15">
      <c r="A198" s="58" t="s">
        <v>29</v>
      </c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</row>
    <row r="200" spans="1:16" ht="15">
      <c r="A200" s="66" t="s">
        <v>60</v>
      </c>
      <c r="B200" s="46" t="s">
        <v>30</v>
      </c>
      <c r="C200" s="66" t="s">
        <v>88</v>
      </c>
      <c r="D200" s="66"/>
      <c r="E200" s="66"/>
      <c r="F200" s="66"/>
      <c r="G200" s="66" t="s">
        <v>107</v>
      </c>
      <c r="H200" s="66"/>
      <c r="I200" s="66"/>
      <c r="J200" s="66"/>
      <c r="K200" s="66" t="s">
        <v>108</v>
      </c>
      <c r="L200" s="66"/>
      <c r="M200" s="66" t="s">
        <v>109</v>
      </c>
      <c r="N200" s="66"/>
      <c r="O200" s="66" t="s">
        <v>110</v>
      </c>
      <c r="P200" s="66"/>
    </row>
    <row r="201" spans="1:16" ht="30.75" customHeight="1">
      <c r="A201" s="66"/>
      <c r="B201" s="74"/>
      <c r="C201" s="66" t="s">
        <v>8</v>
      </c>
      <c r="D201" s="66"/>
      <c r="E201" s="66" t="s">
        <v>9</v>
      </c>
      <c r="F201" s="66"/>
      <c r="G201" s="66" t="s">
        <v>8</v>
      </c>
      <c r="H201" s="66"/>
      <c r="I201" s="66" t="s">
        <v>9</v>
      </c>
      <c r="J201" s="66"/>
      <c r="K201" s="66" t="s">
        <v>8</v>
      </c>
      <c r="L201" s="66" t="s">
        <v>9</v>
      </c>
      <c r="M201" s="66" t="s">
        <v>8</v>
      </c>
      <c r="N201" s="66" t="s">
        <v>9</v>
      </c>
      <c r="O201" s="66" t="s">
        <v>8</v>
      </c>
      <c r="P201" s="66" t="s">
        <v>9</v>
      </c>
    </row>
    <row r="202" spans="1:16" ht="25.5">
      <c r="A202" s="66"/>
      <c r="B202" s="47"/>
      <c r="C202" s="19" t="s">
        <v>63</v>
      </c>
      <c r="D202" s="19" t="s">
        <v>64</v>
      </c>
      <c r="E202" s="19" t="s">
        <v>63</v>
      </c>
      <c r="F202" s="19" t="s">
        <v>64</v>
      </c>
      <c r="G202" s="19" t="s">
        <v>63</v>
      </c>
      <c r="H202" s="19" t="s">
        <v>64</v>
      </c>
      <c r="I202" s="19" t="s">
        <v>63</v>
      </c>
      <c r="J202" s="19" t="s">
        <v>64</v>
      </c>
      <c r="K202" s="66"/>
      <c r="L202" s="66"/>
      <c r="M202" s="66"/>
      <c r="N202" s="66"/>
      <c r="O202" s="66"/>
      <c r="P202" s="66"/>
    </row>
    <row r="203" spans="1:16" ht="15">
      <c r="A203" s="6">
        <v>1</v>
      </c>
      <c r="B203" s="6">
        <v>2</v>
      </c>
      <c r="C203" s="6">
        <v>3</v>
      </c>
      <c r="D203" s="6">
        <v>4</v>
      </c>
      <c r="E203" s="6">
        <v>5</v>
      </c>
      <c r="F203" s="6">
        <v>6</v>
      </c>
      <c r="G203" s="6">
        <v>7</v>
      </c>
      <c r="H203" s="6">
        <v>8</v>
      </c>
      <c r="I203" s="6">
        <v>9</v>
      </c>
      <c r="J203" s="6">
        <v>10</v>
      </c>
      <c r="K203" s="6">
        <v>11</v>
      </c>
      <c r="L203" s="6">
        <v>12</v>
      </c>
      <c r="M203" s="6">
        <v>13</v>
      </c>
      <c r="N203" s="6">
        <v>14</v>
      </c>
      <c r="O203" s="6">
        <v>15</v>
      </c>
      <c r="P203" s="6">
        <v>16</v>
      </c>
    </row>
    <row r="204" spans="1:16" ht="15">
      <c r="A204" s="6" t="s">
        <v>11</v>
      </c>
      <c r="B204" s="25" t="s">
        <v>156</v>
      </c>
      <c r="C204" s="6">
        <v>69.55</v>
      </c>
      <c r="D204" s="6">
        <v>69.55</v>
      </c>
      <c r="E204" s="6" t="s">
        <v>11</v>
      </c>
      <c r="F204" s="6" t="s">
        <v>11</v>
      </c>
      <c r="G204" s="6">
        <v>52.7</v>
      </c>
      <c r="H204" s="6">
        <v>52.7</v>
      </c>
      <c r="I204" s="6" t="s">
        <v>11</v>
      </c>
      <c r="J204" s="6" t="s">
        <v>11</v>
      </c>
      <c r="K204" s="6">
        <v>52.7</v>
      </c>
      <c r="L204" s="6" t="s">
        <v>11</v>
      </c>
      <c r="M204" s="6">
        <v>52.7</v>
      </c>
      <c r="N204" s="6" t="s">
        <v>11</v>
      </c>
      <c r="O204" s="6">
        <v>52.7</v>
      </c>
      <c r="P204" s="6" t="s">
        <v>11</v>
      </c>
    </row>
    <row r="205" spans="1:16" ht="45">
      <c r="A205" s="6" t="s">
        <v>11</v>
      </c>
      <c r="B205" s="6" t="s">
        <v>31</v>
      </c>
      <c r="C205" s="6" t="s">
        <v>13</v>
      </c>
      <c r="D205" s="6" t="s">
        <v>13</v>
      </c>
      <c r="E205" s="6" t="s">
        <v>11</v>
      </c>
      <c r="F205" s="6" t="s">
        <v>11</v>
      </c>
      <c r="G205" s="6" t="s">
        <v>13</v>
      </c>
      <c r="H205" s="6" t="s">
        <v>13</v>
      </c>
      <c r="I205" s="6" t="s">
        <v>11</v>
      </c>
      <c r="J205" s="6" t="s">
        <v>11</v>
      </c>
      <c r="K205" s="6" t="s">
        <v>13</v>
      </c>
      <c r="L205" s="6" t="s">
        <v>11</v>
      </c>
      <c r="M205" s="6" t="s">
        <v>13</v>
      </c>
      <c r="N205" s="6" t="s">
        <v>11</v>
      </c>
      <c r="O205" s="6" t="s">
        <v>13</v>
      </c>
      <c r="P205" s="6" t="s">
        <v>11</v>
      </c>
    </row>
    <row r="207" spans="1:12" ht="15" customHeight="1">
      <c r="A207" s="60" t="s">
        <v>111</v>
      </c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</row>
    <row r="208" spans="1:12" ht="15">
      <c r="A208" s="60" t="s">
        <v>112</v>
      </c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</row>
    <row r="209" ht="15" customHeight="1">
      <c r="L209" s="36" t="s">
        <v>113</v>
      </c>
    </row>
    <row r="210" spans="1:12" ht="21.75" customHeight="1">
      <c r="A210" s="59" t="s">
        <v>20</v>
      </c>
      <c r="B210" s="68" t="s">
        <v>114</v>
      </c>
      <c r="C210" s="59" t="s">
        <v>32</v>
      </c>
      <c r="D210" s="59" t="s">
        <v>88</v>
      </c>
      <c r="E210" s="59"/>
      <c r="F210" s="59"/>
      <c r="G210" s="59" t="s">
        <v>89</v>
      </c>
      <c r="H210" s="59"/>
      <c r="I210" s="59"/>
      <c r="J210" s="59" t="s">
        <v>115</v>
      </c>
      <c r="K210" s="59"/>
      <c r="L210" s="59"/>
    </row>
    <row r="211" spans="1:12" ht="25.5">
      <c r="A211" s="59"/>
      <c r="B211" s="70"/>
      <c r="C211" s="59"/>
      <c r="D211" s="19" t="s">
        <v>8</v>
      </c>
      <c r="E211" s="19" t="s">
        <v>9</v>
      </c>
      <c r="F211" s="19" t="s">
        <v>65</v>
      </c>
      <c r="G211" s="19" t="s">
        <v>8</v>
      </c>
      <c r="H211" s="19" t="s">
        <v>9</v>
      </c>
      <c r="I211" s="19" t="s">
        <v>53</v>
      </c>
      <c r="J211" s="19" t="s">
        <v>8</v>
      </c>
      <c r="K211" s="19" t="s">
        <v>9</v>
      </c>
      <c r="L211" s="19" t="s">
        <v>66</v>
      </c>
    </row>
    <row r="212" spans="1:12" ht="15">
      <c r="A212" s="6">
        <v>1</v>
      </c>
      <c r="B212" s="6">
        <v>2</v>
      </c>
      <c r="C212" s="6">
        <v>3</v>
      </c>
      <c r="D212" s="6">
        <v>4</v>
      </c>
      <c r="E212" s="6">
        <v>5</v>
      </c>
      <c r="F212" s="6">
        <v>6</v>
      </c>
      <c r="G212" s="6">
        <v>7</v>
      </c>
      <c r="H212" s="6">
        <v>8</v>
      </c>
      <c r="I212" s="6">
        <v>9</v>
      </c>
      <c r="J212" s="6">
        <v>10</v>
      </c>
      <c r="K212" s="6">
        <v>11</v>
      </c>
      <c r="L212" s="6">
        <v>12</v>
      </c>
    </row>
    <row r="213" spans="1:12" ht="15">
      <c r="A213" s="6" t="s">
        <v>11</v>
      </c>
      <c r="B213" s="7" t="s">
        <v>11</v>
      </c>
      <c r="C213" s="7" t="s">
        <v>11</v>
      </c>
      <c r="D213" s="7" t="s">
        <v>11</v>
      </c>
      <c r="E213" s="7" t="s">
        <v>11</v>
      </c>
      <c r="F213" s="7" t="s">
        <v>11</v>
      </c>
      <c r="G213" s="7" t="s">
        <v>11</v>
      </c>
      <c r="H213" s="7" t="s">
        <v>11</v>
      </c>
      <c r="I213" s="7" t="s">
        <v>11</v>
      </c>
      <c r="J213" s="7" t="s">
        <v>11</v>
      </c>
      <c r="K213" s="7" t="s">
        <v>11</v>
      </c>
      <c r="L213" s="7" t="s">
        <v>11</v>
      </c>
    </row>
    <row r="214" spans="1:12" ht="15">
      <c r="A214" s="6" t="s">
        <v>11</v>
      </c>
      <c r="B214" s="6" t="s">
        <v>15</v>
      </c>
      <c r="C214" s="7" t="s">
        <v>11</v>
      </c>
      <c r="D214" s="7" t="s">
        <v>11</v>
      </c>
      <c r="E214" s="7" t="s">
        <v>11</v>
      </c>
      <c r="F214" s="7" t="s">
        <v>11</v>
      </c>
      <c r="G214" s="7" t="s">
        <v>11</v>
      </c>
      <c r="H214" s="7" t="s">
        <v>11</v>
      </c>
      <c r="I214" s="7" t="s">
        <v>11</v>
      </c>
      <c r="J214" s="7" t="s">
        <v>11</v>
      </c>
      <c r="K214" s="7" t="s">
        <v>11</v>
      </c>
      <c r="L214" s="7" t="s">
        <v>11</v>
      </c>
    </row>
    <row r="216" spans="1:9" ht="15">
      <c r="A216" s="58" t="s">
        <v>116</v>
      </c>
      <c r="B216" s="58"/>
      <c r="C216" s="58"/>
      <c r="D216" s="58"/>
      <c r="E216" s="58"/>
      <c r="F216" s="58"/>
      <c r="G216" s="58"/>
      <c r="H216" s="58"/>
      <c r="I216" s="58"/>
    </row>
    <row r="217" ht="15">
      <c r="I217" s="39" t="s">
        <v>113</v>
      </c>
    </row>
    <row r="218" spans="1:9" ht="21.75" customHeight="1">
      <c r="A218" s="59" t="s">
        <v>60</v>
      </c>
      <c r="B218" s="68" t="s">
        <v>114</v>
      </c>
      <c r="C218" s="59" t="s">
        <v>32</v>
      </c>
      <c r="D218" s="59" t="s">
        <v>92</v>
      </c>
      <c r="E218" s="59"/>
      <c r="F218" s="59"/>
      <c r="G218" s="59" t="s">
        <v>93</v>
      </c>
      <c r="H218" s="59"/>
      <c r="I218" s="59"/>
    </row>
    <row r="219" spans="1:9" ht="33" customHeight="1">
      <c r="A219" s="59"/>
      <c r="B219" s="70"/>
      <c r="C219" s="59"/>
      <c r="D219" s="19" t="s">
        <v>8</v>
      </c>
      <c r="E219" s="19" t="s">
        <v>9</v>
      </c>
      <c r="F219" s="19" t="s">
        <v>65</v>
      </c>
      <c r="G219" s="19" t="s">
        <v>8</v>
      </c>
      <c r="H219" s="19" t="s">
        <v>9</v>
      </c>
      <c r="I219" s="19" t="s">
        <v>53</v>
      </c>
    </row>
    <row r="220" spans="1:9" ht="15">
      <c r="A220" s="6">
        <v>1</v>
      </c>
      <c r="B220" s="6">
        <v>2</v>
      </c>
      <c r="C220" s="6">
        <v>3</v>
      </c>
      <c r="D220" s="6">
        <v>4</v>
      </c>
      <c r="E220" s="6">
        <v>5</v>
      </c>
      <c r="F220" s="6">
        <v>6</v>
      </c>
      <c r="G220" s="6">
        <v>7</v>
      </c>
      <c r="H220" s="6">
        <v>8</v>
      </c>
      <c r="I220" s="6">
        <v>9</v>
      </c>
    </row>
    <row r="221" spans="1:9" ht="15">
      <c r="A221" s="6" t="s">
        <v>11</v>
      </c>
      <c r="B221" s="7" t="s">
        <v>11</v>
      </c>
      <c r="C221" s="7" t="s">
        <v>11</v>
      </c>
      <c r="D221" s="7" t="s">
        <v>11</v>
      </c>
      <c r="E221" s="7" t="s">
        <v>11</v>
      </c>
      <c r="F221" s="7" t="s">
        <v>11</v>
      </c>
      <c r="G221" s="7" t="s">
        <v>11</v>
      </c>
      <c r="H221" s="7" t="s">
        <v>11</v>
      </c>
      <c r="I221" s="7" t="s">
        <v>11</v>
      </c>
    </row>
    <row r="222" spans="1:9" ht="15">
      <c r="A222" s="6" t="s">
        <v>11</v>
      </c>
      <c r="B222" s="6" t="s">
        <v>15</v>
      </c>
      <c r="C222" s="7" t="s">
        <v>11</v>
      </c>
      <c r="D222" s="7" t="s">
        <v>11</v>
      </c>
      <c r="E222" s="7" t="s">
        <v>11</v>
      </c>
      <c r="F222" s="7" t="s">
        <v>11</v>
      </c>
      <c r="G222" s="7" t="s">
        <v>11</v>
      </c>
      <c r="H222" s="7" t="s">
        <v>11</v>
      </c>
      <c r="I222" s="7" t="s">
        <v>11</v>
      </c>
    </row>
    <row r="224" spans="1:13" ht="15">
      <c r="A224" s="58" t="s">
        <v>117</v>
      </c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</row>
    <row r="225" ht="15" customHeight="1">
      <c r="N225" s="1" t="s">
        <v>131</v>
      </c>
    </row>
    <row r="226" spans="1:14" ht="47.25" customHeight="1">
      <c r="A226" s="49" t="s">
        <v>68</v>
      </c>
      <c r="B226" s="50"/>
      <c r="C226" s="46" t="s">
        <v>67</v>
      </c>
      <c r="D226" s="46" t="s">
        <v>33</v>
      </c>
      <c r="E226" s="44" t="s">
        <v>88</v>
      </c>
      <c r="F226" s="45"/>
      <c r="G226" s="44" t="s">
        <v>89</v>
      </c>
      <c r="H226" s="45"/>
      <c r="I226" s="44" t="s">
        <v>90</v>
      </c>
      <c r="J226" s="45"/>
      <c r="K226" s="44" t="s">
        <v>92</v>
      </c>
      <c r="L226" s="45"/>
      <c r="M226" s="44" t="s">
        <v>93</v>
      </c>
      <c r="N226" s="45"/>
    </row>
    <row r="227" spans="1:14" ht="124.5" customHeight="1">
      <c r="A227" s="51"/>
      <c r="B227" s="52"/>
      <c r="C227" s="48"/>
      <c r="D227" s="47"/>
      <c r="E227" s="6" t="s">
        <v>35</v>
      </c>
      <c r="F227" s="6" t="s">
        <v>34</v>
      </c>
      <c r="G227" s="6" t="s">
        <v>35</v>
      </c>
      <c r="H227" s="6" t="s">
        <v>34</v>
      </c>
      <c r="I227" s="6" t="s">
        <v>35</v>
      </c>
      <c r="J227" s="6" t="s">
        <v>34</v>
      </c>
      <c r="K227" s="6" t="s">
        <v>35</v>
      </c>
      <c r="L227" s="6" t="s">
        <v>34</v>
      </c>
      <c r="M227" s="6" t="s">
        <v>35</v>
      </c>
      <c r="N227" s="6" t="s">
        <v>34</v>
      </c>
    </row>
    <row r="228" spans="1:14" ht="15">
      <c r="A228" s="44">
        <v>1</v>
      </c>
      <c r="B228" s="45"/>
      <c r="C228" s="6">
        <v>2</v>
      </c>
      <c r="D228" s="6">
        <v>3</v>
      </c>
      <c r="E228" s="6">
        <v>4</v>
      </c>
      <c r="F228" s="6">
        <v>5</v>
      </c>
      <c r="G228" s="6">
        <v>6</v>
      </c>
      <c r="H228" s="6">
        <v>7</v>
      </c>
      <c r="I228" s="6">
        <v>8</v>
      </c>
      <c r="J228" s="6">
        <v>9</v>
      </c>
      <c r="K228" s="6">
        <v>10</v>
      </c>
      <c r="L228" s="6">
        <v>11</v>
      </c>
      <c r="M228" s="6">
        <v>12</v>
      </c>
      <c r="N228" s="6">
        <v>13</v>
      </c>
    </row>
    <row r="229" spans="1:14" ht="15">
      <c r="A229" s="44" t="s">
        <v>11</v>
      </c>
      <c r="B229" s="45"/>
      <c r="C229" s="6" t="s">
        <v>11</v>
      </c>
      <c r="D229" s="6" t="s">
        <v>11</v>
      </c>
      <c r="E229" s="6" t="s">
        <v>11</v>
      </c>
      <c r="F229" s="6" t="s">
        <v>11</v>
      </c>
      <c r="G229" s="6" t="s">
        <v>11</v>
      </c>
      <c r="H229" s="6" t="s">
        <v>11</v>
      </c>
      <c r="I229" s="6" t="s">
        <v>11</v>
      </c>
      <c r="J229" s="6" t="s">
        <v>11</v>
      </c>
      <c r="K229" s="6" t="s">
        <v>11</v>
      </c>
      <c r="L229" s="6" t="s">
        <v>11</v>
      </c>
      <c r="M229" s="6" t="s">
        <v>11</v>
      </c>
      <c r="N229" s="6" t="s">
        <v>11</v>
      </c>
    </row>
    <row r="231" spans="1:10" ht="48" customHeight="1">
      <c r="A231" s="60" t="s">
        <v>118</v>
      </c>
      <c r="B231" s="60"/>
      <c r="C231" s="60"/>
      <c r="D231" s="60"/>
      <c r="E231" s="60"/>
      <c r="F231" s="60"/>
      <c r="G231" s="60"/>
      <c r="H231" s="60"/>
      <c r="I231" s="60"/>
      <c r="J231" s="60"/>
    </row>
    <row r="232" spans="1:10" ht="15">
      <c r="A232" s="60" t="s">
        <v>119</v>
      </c>
      <c r="B232" s="60"/>
      <c r="C232" s="60"/>
      <c r="D232" s="60"/>
      <c r="E232" s="60"/>
      <c r="F232" s="60"/>
      <c r="G232" s="60"/>
      <c r="H232" s="60"/>
      <c r="I232" s="60"/>
      <c r="J232" s="60"/>
    </row>
    <row r="233" spans="1:10" ht="15">
      <c r="A233" s="60" t="s">
        <v>120</v>
      </c>
      <c r="B233" s="60"/>
      <c r="C233" s="60"/>
      <c r="D233" s="60"/>
      <c r="E233" s="60"/>
      <c r="F233" s="60"/>
      <c r="G233" s="60"/>
      <c r="H233" s="60"/>
      <c r="I233" s="60"/>
      <c r="J233" s="60"/>
    </row>
    <row r="234" ht="15">
      <c r="J234" s="1" t="s">
        <v>132</v>
      </c>
    </row>
    <row r="235" spans="1:10" ht="72.75" customHeight="1">
      <c r="A235" s="59" t="s">
        <v>36</v>
      </c>
      <c r="B235" s="68" t="s">
        <v>7</v>
      </c>
      <c r="C235" s="59" t="s">
        <v>37</v>
      </c>
      <c r="D235" s="59" t="s">
        <v>69</v>
      </c>
      <c r="E235" s="59" t="s">
        <v>38</v>
      </c>
      <c r="F235" s="59" t="s">
        <v>39</v>
      </c>
      <c r="G235" s="59" t="s">
        <v>70</v>
      </c>
      <c r="H235" s="59" t="s">
        <v>40</v>
      </c>
      <c r="I235" s="59"/>
      <c r="J235" s="59" t="s">
        <v>71</v>
      </c>
    </row>
    <row r="236" spans="1:10" ht="47.25" customHeight="1">
      <c r="A236" s="59"/>
      <c r="B236" s="70"/>
      <c r="C236" s="59"/>
      <c r="D236" s="59"/>
      <c r="E236" s="59"/>
      <c r="F236" s="59"/>
      <c r="G236" s="59"/>
      <c r="H236" s="19" t="s">
        <v>41</v>
      </c>
      <c r="I236" s="19" t="s">
        <v>42</v>
      </c>
      <c r="J236" s="59"/>
    </row>
    <row r="237" spans="1:10" ht="15" customHeight="1">
      <c r="A237" s="6">
        <v>1</v>
      </c>
      <c r="B237" s="6">
        <v>2</v>
      </c>
      <c r="C237" s="6">
        <v>3</v>
      </c>
      <c r="D237" s="6">
        <v>4</v>
      </c>
      <c r="E237" s="6">
        <v>5</v>
      </c>
      <c r="F237" s="6">
        <v>6</v>
      </c>
      <c r="G237" s="6">
        <v>7</v>
      </c>
      <c r="H237" s="6">
        <v>8</v>
      </c>
      <c r="I237" s="6">
        <v>9</v>
      </c>
      <c r="J237" s="6">
        <v>10</v>
      </c>
    </row>
    <row r="238" spans="1:10" ht="15">
      <c r="A238" s="6" t="s">
        <v>11</v>
      </c>
      <c r="B238" s="6" t="s">
        <v>11</v>
      </c>
      <c r="C238" s="6" t="s">
        <v>11</v>
      </c>
      <c r="D238" s="6" t="s">
        <v>11</v>
      </c>
      <c r="E238" s="6" t="s">
        <v>11</v>
      </c>
      <c r="F238" s="6" t="s">
        <v>11</v>
      </c>
      <c r="G238" s="6" t="s">
        <v>11</v>
      </c>
      <c r="H238" s="6" t="s">
        <v>11</v>
      </c>
      <c r="I238" s="6" t="s">
        <v>11</v>
      </c>
      <c r="J238" s="6" t="s">
        <v>11</v>
      </c>
    </row>
    <row r="239" spans="1:10" ht="15">
      <c r="A239" s="6" t="s">
        <v>11</v>
      </c>
      <c r="B239" s="6" t="s">
        <v>11</v>
      </c>
      <c r="C239" s="6" t="s">
        <v>11</v>
      </c>
      <c r="D239" s="6" t="s">
        <v>11</v>
      </c>
      <c r="E239" s="6" t="s">
        <v>11</v>
      </c>
      <c r="F239" s="6" t="s">
        <v>11</v>
      </c>
      <c r="G239" s="6" t="s">
        <v>11</v>
      </c>
      <c r="H239" s="6" t="s">
        <v>11</v>
      </c>
      <c r="I239" s="6" t="s">
        <v>11</v>
      </c>
      <c r="J239" s="6" t="s">
        <v>11</v>
      </c>
    </row>
    <row r="240" spans="1:10" ht="15">
      <c r="A240" s="6" t="s">
        <v>11</v>
      </c>
      <c r="B240" s="6" t="s">
        <v>15</v>
      </c>
      <c r="C240" s="6" t="s">
        <v>11</v>
      </c>
      <c r="D240" s="6" t="s">
        <v>11</v>
      </c>
      <c r="E240" s="6" t="s">
        <v>11</v>
      </c>
      <c r="F240" s="6" t="s">
        <v>11</v>
      </c>
      <c r="G240" s="6" t="s">
        <v>11</v>
      </c>
      <c r="H240" s="6" t="s">
        <v>11</v>
      </c>
      <c r="I240" s="6" t="s">
        <v>11</v>
      </c>
      <c r="J240" s="6" t="s">
        <v>11</v>
      </c>
    </row>
    <row r="242" spans="1:12" ht="15">
      <c r="A242" s="58" t="s">
        <v>121</v>
      </c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</row>
    <row r="243" ht="15">
      <c r="L243" s="1" t="s">
        <v>131</v>
      </c>
    </row>
    <row r="244" spans="1:12" ht="15">
      <c r="A244" s="59" t="s">
        <v>36</v>
      </c>
      <c r="B244" s="68" t="s">
        <v>7</v>
      </c>
      <c r="C244" s="59" t="s">
        <v>122</v>
      </c>
      <c r="D244" s="59"/>
      <c r="E244" s="59"/>
      <c r="F244" s="59"/>
      <c r="G244" s="59"/>
      <c r="H244" s="59" t="s">
        <v>123</v>
      </c>
      <c r="I244" s="59"/>
      <c r="J244" s="59"/>
      <c r="K244" s="59"/>
      <c r="L244" s="59"/>
    </row>
    <row r="245" spans="1:12" ht="73.5" customHeight="1">
      <c r="A245" s="59"/>
      <c r="B245" s="69"/>
      <c r="C245" s="59" t="s">
        <v>43</v>
      </c>
      <c r="D245" s="59" t="s">
        <v>44</v>
      </c>
      <c r="E245" s="59" t="s">
        <v>45</v>
      </c>
      <c r="F245" s="59"/>
      <c r="G245" s="59" t="s">
        <v>72</v>
      </c>
      <c r="H245" s="59" t="s">
        <v>46</v>
      </c>
      <c r="I245" s="59" t="s">
        <v>73</v>
      </c>
      <c r="J245" s="59" t="s">
        <v>45</v>
      </c>
      <c r="K245" s="59"/>
      <c r="L245" s="59" t="s">
        <v>74</v>
      </c>
    </row>
    <row r="246" spans="1:12" ht="25.5">
      <c r="A246" s="59"/>
      <c r="B246" s="70"/>
      <c r="C246" s="59"/>
      <c r="D246" s="59"/>
      <c r="E246" s="19" t="s">
        <v>41</v>
      </c>
      <c r="F246" s="19" t="s">
        <v>42</v>
      </c>
      <c r="G246" s="59"/>
      <c r="H246" s="59"/>
      <c r="I246" s="59"/>
      <c r="J246" s="19" t="s">
        <v>41</v>
      </c>
      <c r="K246" s="19" t="s">
        <v>42</v>
      </c>
      <c r="L246" s="59"/>
    </row>
    <row r="247" spans="1:12" ht="15">
      <c r="A247" s="6">
        <v>1</v>
      </c>
      <c r="B247" s="6">
        <v>2</v>
      </c>
      <c r="C247" s="6">
        <v>3</v>
      </c>
      <c r="D247" s="6">
        <v>4</v>
      </c>
      <c r="E247" s="6">
        <v>5</v>
      </c>
      <c r="F247" s="6">
        <v>6</v>
      </c>
      <c r="G247" s="6">
        <v>7</v>
      </c>
      <c r="H247" s="6">
        <v>8</v>
      </c>
      <c r="I247" s="6">
        <v>9</v>
      </c>
      <c r="J247" s="6">
        <v>10</v>
      </c>
      <c r="K247" s="6">
        <v>11</v>
      </c>
      <c r="L247" s="6">
        <v>12</v>
      </c>
    </row>
    <row r="248" spans="1:12" ht="15">
      <c r="A248" s="6" t="s">
        <v>11</v>
      </c>
      <c r="B248" s="6" t="s">
        <v>11</v>
      </c>
      <c r="C248" s="6" t="s">
        <v>11</v>
      </c>
      <c r="D248" s="6" t="s">
        <v>11</v>
      </c>
      <c r="E248" s="6" t="s">
        <v>11</v>
      </c>
      <c r="F248" s="6" t="s">
        <v>11</v>
      </c>
      <c r="G248" s="6" t="s">
        <v>11</v>
      </c>
      <c r="H248" s="6" t="s">
        <v>11</v>
      </c>
      <c r="I248" s="6" t="s">
        <v>11</v>
      </c>
      <c r="J248" s="6" t="s">
        <v>11</v>
      </c>
      <c r="K248" s="6" t="s">
        <v>11</v>
      </c>
      <c r="L248" s="6" t="s">
        <v>11</v>
      </c>
    </row>
    <row r="249" spans="1:12" ht="15">
      <c r="A249" s="6" t="s">
        <v>11</v>
      </c>
      <c r="B249" s="6" t="s">
        <v>15</v>
      </c>
      <c r="C249" s="6" t="s">
        <v>11</v>
      </c>
      <c r="D249" s="6" t="s">
        <v>11</v>
      </c>
      <c r="E249" s="6" t="s">
        <v>11</v>
      </c>
      <c r="F249" s="6" t="s">
        <v>11</v>
      </c>
      <c r="G249" s="6" t="s">
        <v>11</v>
      </c>
      <c r="H249" s="6" t="s">
        <v>11</v>
      </c>
      <c r="I249" s="6" t="s">
        <v>11</v>
      </c>
      <c r="J249" s="6" t="s">
        <v>11</v>
      </c>
      <c r="K249" s="6" t="s">
        <v>11</v>
      </c>
      <c r="L249" s="6" t="s">
        <v>11</v>
      </c>
    </row>
    <row r="251" spans="1:9" ht="15">
      <c r="A251" s="58" t="s">
        <v>203</v>
      </c>
      <c r="B251" s="58"/>
      <c r="C251" s="58"/>
      <c r="D251" s="58"/>
      <c r="E251" s="58"/>
      <c r="F251" s="58"/>
      <c r="G251" s="58"/>
      <c r="H251" s="58"/>
      <c r="I251" s="58"/>
    </row>
    <row r="252" ht="15">
      <c r="I252" s="1" t="s">
        <v>126</v>
      </c>
    </row>
    <row r="253" spans="1:9" ht="123" customHeight="1">
      <c r="A253" s="19" t="s">
        <v>36</v>
      </c>
      <c r="B253" s="19" t="s">
        <v>7</v>
      </c>
      <c r="C253" s="19" t="s">
        <v>37</v>
      </c>
      <c r="D253" s="19" t="s">
        <v>47</v>
      </c>
      <c r="E253" s="19" t="s">
        <v>124</v>
      </c>
      <c r="F253" s="19" t="s">
        <v>204</v>
      </c>
      <c r="G253" s="19" t="s">
        <v>125</v>
      </c>
      <c r="H253" s="19" t="s">
        <v>48</v>
      </c>
      <c r="I253" s="19" t="s">
        <v>49</v>
      </c>
    </row>
    <row r="254" spans="1:9" ht="15">
      <c r="A254" s="6">
        <v>1</v>
      </c>
      <c r="B254" s="6">
        <v>2</v>
      </c>
      <c r="C254" s="6">
        <v>3</v>
      </c>
      <c r="D254" s="6">
        <v>4</v>
      </c>
      <c r="E254" s="6">
        <v>5</v>
      </c>
      <c r="F254" s="6">
        <v>6</v>
      </c>
      <c r="G254" s="6">
        <v>7</v>
      </c>
      <c r="H254" s="6">
        <v>8</v>
      </c>
      <c r="I254" s="6">
        <v>9</v>
      </c>
    </row>
    <row r="255" spans="1:9" ht="15">
      <c r="A255" s="6" t="s">
        <v>11</v>
      </c>
      <c r="B255" s="6" t="s">
        <v>11</v>
      </c>
      <c r="C255" s="6" t="s">
        <v>11</v>
      </c>
      <c r="D255" s="6" t="s">
        <v>11</v>
      </c>
      <c r="E255" s="6" t="s">
        <v>11</v>
      </c>
      <c r="F255" s="6" t="s">
        <v>11</v>
      </c>
      <c r="G255" s="6" t="s">
        <v>11</v>
      </c>
      <c r="H255" s="6" t="s">
        <v>11</v>
      </c>
      <c r="I255" s="6" t="s">
        <v>11</v>
      </c>
    </row>
    <row r="256" spans="1:9" ht="15">
      <c r="A256" s="6" t="s">
        <v>11</v>
      </c>
      <c r="B256" s="6" t="s">
        <v>15</v>
      </c>
      <c r="C256" s="6" t="s">
        <v>11</v>
      </c>
      <c r="D256" s="6" t="s">
        <v>11</v>
      </c>
      <c r="E256" s="6" t="s">
        <v>11</v>
      </c>
      <c r="F256" s="6" t="s">
        <v>11</v>
      </c>
      <c r="G256" s="6" t="s">
        <v>11</v>
      </c>
      <c r="H256" s="6" t="s">
        <v>11</v>
      </c>
      <c r="I256" s="6" t="s">
        <v>11</v>
      </c>
    </row>
    <row r="258" spans="1:9" ht="18.75" customHeight="1">
      <c r="A258" s="72" t="s">
        <v>127</v>
      </c>
      <c r="B258" s="72"/>
      <c r="C258" s="72"/>
      <c r="D258" s="72"/>
      <c r="E258" s="72"/>
      <c r="F258" s="72"/>
      <c r="G258" s="72"/>
      <c r="H258" s="72"/>
      <c r="I258" s="72"/>
    </row>
    <row r="259" spans="1:9" ht="15" customHeight="1">
      <c r="A259" s="18"/>
      <c r="B259" s="18"/>
      <c r="C259" s="18"/>
      <c r="D259" s="18"/>
      <c r="E259" s="18"/>
      <c r="F259" s="18"/>
      <c r="G259" s="18"/>
      <c r="H259" s="18"/>
      <c r="I259" s="18"/>
    </row>
    <row r="260" spans="1:9" ht="45.75" customHeight="1">
      <c r="A260" s="60" t="s">
        <v>128</v>
      </c>
      <c r="B260" s="60"/>
      <c r="C260" s="60"/>
      <c r="D260" s="60"/>
      <c r="E260" s="60"/>
      <c r="F260" s="60"/>
      <c r="G260" s="60"/>
      <c r="H260" s="60"/>
      <c r="I260" s="60"/>
    </row>
    <row r="262" spans="1:9" ht="15" customHeight="1">
      <c r="A262" s="58" t="s">
        <v>50</v>
      </c>
      <c r="B262" s="58"/>
      <c r="C262" s="5"/>
      <c r="D262" s="8"/>
      <c r="G262" s="71" t="s">
        <v>144</v>
      </c>
      <c r="H262" s="71"/>
      <c r="I262" s="71"/>
    </row>
    <row r="263" spans="1:9" ht="15">
      <c r="A263" s="9"/>
      <c r="B263" s="10"/>
      <c r="D263" s="21" t="s">
        <v>51</v>
      </c>
      <c r="E263" s="20"/>
      <c r="F263" s="20"/>
      <c r="G263" s="67" t="s">
        <v>52</v>
      </c>
      <c r="H263" s="67"/>
      <c r="I263" s="67"/>
    </row>
    <row r="264" spans="1:9" ht="15" customHeight="1">
      <c r="A264" s="58" t="s">
        <v>129</v>
      </c>
      <c r="B264" s="58"/>
      <c r="C264" s="5"/>
      <c r="D264" s="22"/>
      <c r="E264" s="20"/>
      <c r="F264" s="20"/>
      <c r="G264" s="73" t="s">
        <v>145</v>
      </c>
      <c r="H264" s="73"/>
      <c r="I264" s="73"/>
    </row>
    <row r="265" spans="1:9" ht="15">
      <c r="A265" s="4"/>
      <c r="B265" s="5"/>
      <c r="C265" s="5"/>
      <c r="D265" s="21" t="s">
        <v>51</v>
      </c>
      <c r="E265" s="20"/>
      <c r="F265" s="20"/>
      <c r="G265" s="67" t="s">
        <v>52</v>
      </c>
      <c r="H265" s="67"/>
      <c r="I265" s="67"/>
    </row>
    <row r="266" spans="4:9" ht="15">
      <c r="D266" s="20"/>
      <c r="E266" s="20"/>
      <c r="F266" s="20"/>
      <c r="G266" s="20"/>
      <c r="H266" s="20"/>
      <c r="I266" s="20"/>
    </row>
  </sheetData>
  <sheetProtection/>
  <mergeCells count="186">
    <mergeCell ref="N5:P5"/>
    <mergeCell ref="F13:G13"/>
    <mergeCell ref="C13:E13"/>
    <mergeCell ref="A7:P7"/>
    <mergeCell ref="O8:P8"/>
    <mergeCell ref="L9:M9"/>
    <mergeCell ref="O10:P10"/>
    <mergeCell ref="O9:P9"/>
    <mergeCell ref="L8:M8"/>
    <mergeCell ref="A8:J8"/>
    <mergeCell ref="A15:P15"/>
    <mergeCell ref="A16:P16"/>
    <mergeCell ref="A17:P17"/>
    <mergeCell ref="A18:P18"/>
    <mergeCell ref="O11:P11"/>
    <mergeCell ref="O13:P13"/>
    <mergeCell ref="O12:P12"/>
    <mergeCell ref="H13:M13"/>
    <mergeCell ref="C12:E12"/>
    <mergeCell ref="F12:G12"/>
    <mergeCell ref="A19:P19"/>
    <mergeCell ref="A20:P20"/>
    <mergeCell ref="K22:N22"/>
    <mergeCell ref="A33:J33"/>
    <mergeCell ref="A35:A36"/>
    <mergeCell ref="B35:B36"/>
    <mergeCell ref="C35:F35"/>
    <mergeCell ref="G35:J35"/>
    <mergeCell ref="A22:A23"/>
    <mergeCell ref="B22:B23"/>
    <mergeCell ref="C22:F22"/>
    <mergeCell ref="G22:J22"/>
    <mergeCell ref="A45:N45"/>
    <mergeCell ref="A46:N46"/>
    <mergeCell ref="A48:A49"/>
    <mergeCell ref="B48:B49"/>
    <mergeCell ref="C48:F48"/>
    <mergeCell ref="G48:J48"/>
    <mergeCell ref="K48:N48"/>
    <mergeCell ref="A67:N67"/>
    <mergeCell ref="A69:A70"/>
    <mergeCell ref="B69:B70"/>
    <mergeCell ref="C69:F69"/>
    <mergeCell ref="G69:J69"/>
    <mergeCell ref="K69:N69"/>
    <mergeCell ref="A76:J76"/>
    <mergeCell ref="A78:A79"/>
    <mergeCell ref="B78:B79"/>
    <mergeCell ref="C78:F78"/>
    <mergeCell ref="G78:J78"/>
    <mergeCell ref="A97:J97"/>
    <mergeCell ref="A99:A100"/>
    <mergeCell ref="B99:B100"/>
    <mergeCell ref="C99:F99"/>
    <mergeCell ref="G99:J99"/>
    <mergeCell ref="A105:N105"/>
    <mergeCell ref="A106:N106"/>
    <mergeCell ref="A108:A109"/>
    <mergeCell ref="B108:B109"/>
    <mergeCell ref="C108:F108"/>
    <mergeCell ref="G108:J108"/>
    <mergeCell ref="K108:N108"/>
    <mergeCell ref="A116:J116"/>
    <mergeCell ref="H129:J129"/>
    <mergeCell ref="A118:A119"/>
    <mergeCell ref="B118:B119"/>
    <mergeCell ref="C118:F118"/>
    <mergeCell ref="G118:J118"/>
    <mergeCell ref="A126:M126"/>
    <mergeCell ref="A127:M127"/>
    <mergeCell ref="K129:M129"/>
    <mergeCell ref="A155:J155"/>
    <mergeCell ref="A157:A158"/>
    <mergeCell ref="B157:B158"/>
    <mergeCell ref="C157:C158"/>
    <mergeCell ref="H157:J157"/>
    <mergeCell ref="A129:A130"/>
    <mergeCell ref="C129:C130"/>
    <mergeCell ref="D129:D130"/>
    <mergeCell ref="E129:G129"/>
    <mergeCell ref="B129:B130"/>
    <mergeCell ref="A198:P198"/>
    <mergeCell ref="A200:A202"/>
    <mergeCell ref="C200:F200"/>
    <mergeCell ref="O201:O202"/>
    <mergeCell ref="M200:N200"/>
    <mergeCell ref="O200:P200"/>
    <mergeCell ref="G201:H201"/>
    <mergeCell ref="P201:P202"/>
    <mergeCell ref="A207:L207"/>
    <mergeCell ref="A208:L208"/>
    <mergeCell ref="B200:B202"/>
    <mergeCell ref="C201:D201"/>
    <mergeCell ref="M201:M202"/>
    <mergeCell ref="N201:N202"/>
    <mergeCell ref="C210:C211"/>
    <mergeCell ref="D210:F210"/>
    <mergeCell ref="G200:J200"/>
    <mergeCell ref="K200:L200"/>
    <mergeCell ref="E201:F201"/>
    <mergeCell ref="I201:J201"/>
    <mergeCell ref="K201:K202"/>
    <mergeCell ref="L201:L202"/>
    <mergeCell ref="G210:I210"/>
    <mergeCell ref="J210:L210"/>
    <mergeCell ref="A216:I216"/>
    <mergeCell ref="A218:A219"/>
    <mergeCell ref="B218:B219"/>
    <mergeCell ref="C218:C219"/>
    <mergeCell ref="D218:F218"/>
    <mergeCell ref="G218:I218"/>
    <mergeCell ref="A210:A211"/>
    <mergeCell ref="B210:B211"/>
    <mergeCell ref="A264:B264"/>
    <mergeCell ref="G245:G246"/>
    <mergeCell ref="H245:H246"/>
    <mergeCell ref="A258:I258"/>
    <mergeCell ref="A260:I260"/>
    <mergeCell ref="G264:I264"/>
    <mergeCell ref="A262:B262"/>
    <mergeCell ref="C245:C246"/>
    <mergeCell ref="F235:F236"/>
    <mergeCell ref="A235:A236"/>
    <mergeCell ref="B235:B236"/>
    <mergeCell ref="C235:C236"/>
    <mergeCell ref="G235:G236"/>
    <mergeCell ref="G263:I263"/>
    <mergeCell ref="A183:K183"/>
    <mergeCell ref="D157:D158"/>
    <mergeCell ref="E157:G157"/>
    <mergeCell ref="G265:I265"/>
    <mergeCell ref="A242:L242"/>
    <mergeCell ref="A244:A246"/>
    <mergeCell ref="B244:B246"/>
    <mergeCell ref="C244:G244"/>
    <mergeCell ref="G262:I262"/>
    <mergeCell ref="E235:E236"/>
    <mergeCell ref="A231:J231"/>
    <mergeCell ref="A232:J232"/>
    <mergeCell ref="A233:J233"/>
    <mergeCell ref="K184:L184"/>
    <mergeCell ref="A9:J9"/>
    <mergeCell ref="L10:M10"/>
    <mergeCell ref="A10:J10"/>
    <mergeCell ref="A11:J11"/>
    <mergeCell ref="L11:M11"/>
    <mergeCell ref="A187:B187"/>
    <mergeCell ref="J245:K245"/>
    <mergeCell ref="L245:L246"/>
    <mergeCell ref="I245:I246"/>
    <mergeCell ref="A251:I251"/>
    <mergeCell ref="H235:I235"/>
    <mergeCell ref="J235:J236"/>
    <mergeCell ref="D245:D246"/>
    <mergeCell ref="E245:F245"/>
    <mergeCell ref="D235:D236"/>
    <mergeCell ref="H244:L244"/>
    <mergeCell ref="E185:F185"/>
    <mergeCell ref="G185:H185"/>
    <mergeCell ref="I185:J185"/>
    <mergeCell ref="K185:L185"/>
    <mergeCell ref="A226:B227"/>
    <mergeCell ref="A195:B195"/>
    <mergeCell ref="A196:B196"/>
    <mergeCell ref="C185:D185"/>
    <mergeCell ref="A185:B186"/>
    <mergeCell ref="A224:M224"/>
    <mergeCell ref="A229:B229"/>
    <mergeCell ref="K226:L226"/>
    <mergeCell ref="M226:N226"/>
    <mergeCell ref="D226:D227"/>
    <mergeCell ref="E226:F226"/>
    <mergeCell ref="G226:H226"/>
    <mergeCell ref="I226:J226"/>
    <mergeCell ref="A228:B228"/>
    <mergeCell ref="C226:C227"/>
    <mergeCell ref="H12:M12"/>
    <mergeCell ref="T12:AD12"/>
    <mergeCell ref="R15:AB15"/>
    <mergeCell ref="A194:B194"/>
    <mergeCell ref="A188:B188"/>
    <mergeCell ref="A189:B189"/>
    <mergeCell ref="A190:B190"/>
    <mergeCell ref="A191:B191"/>
    <mergeCell ref="A192:B192"/>
    <mergeCell ref="A193:B193"/>
  </mergeCells>
  <printOptions/>
  <pageMargins left="0.15748031496062992" right="0.15748031496062992" top="0.31496062992125984" bottom="0.2755905511811024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2020-01-16T08:23:40Z</cp:lastPrinted>
  <dcterms:created xsi:type="dcterms:W3CDTF">2018-08-27T10:46:38Z</dcterms:created>
  <dcterms:modified xsi:type="dcterms:W3CDTF">2020-02-18T13:53:29Z</dcterms:modified>
  <cp:category/>
  <cp:version/>
  <cp:contentType/>
  <cp:contentStatus/>
</cp:coreProperties>
</file>